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cj\OneDrive - Veterinární univerzita Brno\Plocha\"/>
    </mc:Choice>
  </mc:AlternateContent>
  <xr:revisionPtr revIDLastSave="0" documentId="8_{0C1A5144-8C8A-477B-B8F1-3F3B37DD9139}" xr6:coauthVersionLast="47" xr6:coauthVersionMax="47" xr10:uidLastSave="{00000000-0000-0000-0000-000000000000}"/>
  <bookViews>
    <workbookView xWindow="-120" yWindow="-120" windowWidth="29040" windowHeight="15720" tabRatio="898" firstSheet="1" activeTab="1" xr2:uid="{90269087-0765-45A4-8422-761245B99E7E}"/>
  </bookViews>
  <sheets>
    <sheet name="Zdroj" sheetId="2" state="hidden" r:id="rId1"/>
    <sheet name="Dispečerské řízení" sheetId="33" r:id="rId2"/>
  </sheets>
  <externalReferences>
    <externalReference r:id="rId3"/>
  </externalReferences>
  <definedNames>
    <definedName name="_xlnm._FilterDatabase" localSheetId="0" hidden="1">Zdroj!$C$4:$C$34</definedName>
    <definedName name="afterdetail_rozpocty_rkap">#REF!</definedName>
    <definedName name="afterdetail_rozpocty_rozpocty">#REF!</definedName>
    <definedName name="beforeafterdetail_rozpocty_rozpocty.Poznamka2.1">#REF!</definedName>
    <definedName name="body_memrekapdph">#REF!</definedName>
    <definedName name="body_phlavy">#REF!</definedName>
    <definedName name="body_prekap">#REF!</definedName>
    <definedName name="body_rozpocty_rkap">#REF!</definedName>
    <definedName name="body_rozpocty_rozpocty">#REF!</definedName>
    <definedName name="body_rozpocty_rpolozky">#REF!</definedName>
    <definedName name="celkembezdph">#REF!</definedName>
    <definedName name="celkemsdph">#REF!</definedName>
    <definedName name="celklemsdph">#REF!</definedName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end_rozpocty_rozpocty">#REF!</definedName>
    <definedName name="firmy_rozpocty.0">#REF!</definedName>
    <definedName name="firmy_rozpocty.1">#REF!</definedName>
    <definedName name="firmy_rozpocty_pozn.Poznamka2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oadresa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um_memrekapdph">#REF!</definedName>
    <definedName name="sum_prekap">#REF!</definedName>
    <definedName name="top_memrekapdph">#REF!</definedName>
    <definedName name="top_phlavy">#REF!</definedName>
    <definedName name="top_rozpocty_rkap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33" l="1"/>
  <c r="G25" i="33"/>
  <c r="G26" i="33"/>
  <c r="G27" i="33"/>
  <c r="G28" i="33"/>
  <c r="G29" i="33"/>
  <c r="G30" i="33"/>
  <c r="G31" i="33"/>
  <c r="G32" i="33"/>
  <c r="G33" i="33"/>
  <c r="G23" i="33" l="1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 l="1"/>
</calcChain>
</file>

<file path=xl/sharedStrings.xml><?xml version="1.0" encoding="utf-8"?>
<sst xmlns="http://schemas.openxmlformats.org/spreadsheetml/2006/main" count="205" uniqueCount="144">
  <si>
    <t>Projekt Manažeři</t>
  </si>
  <si>
    <t>Obchodníci</t>
  </si>
  <si>
    <t>Rozpočtáři</t>
  </si>
  <si>
    <t>Vedoucí středisek</t>
  </si>
  <si>
    <t>Středisko</t>
  </si>
  <si>
    <t>Kostelka Tomáš</t>
  </si>
  <si>
    <t>Hanák Jaroslav</t>
  </si>
  <si>
    <t>Lupačová Pavlína</t>
  </si>
  <si>
    <t>Brno</t>
  </si>
  <si>
    <t>Männl Petr</t>
  </si>
  <si>
    <t>Hanák Aleš</t>
  </si>
  <si>
    <t>Janota Josef</t>
  </si>
  <si>
    <t>Praha</t>
  </si>
  <si>
    <t>Širůček Zdeněk</t>
  </si>
  <si>
    <t>Běhounek Lukáš</t>
  </si>
  <si>
    <t>Bouša Daniel</t>
  </si>
  <si>
    <t>Kadaň</t>
  </si>
  <si>
    <t>Doležel Zdeněk</t>
  </si>
  <si>
    <t>Stříbrný Jiří</t>
  </si>
  <si>
    <t>Ostrava</t>
  </si>
  <si>
    <t>Sladký Martin</t>
  </si>
  <si>
    <t>Kolínek Jiří</t>
  </si>
  <si>
    <t>MaR</t>
  </si>
  <si>
    <t>Robert Fojtík</t>
  </si>
  <si>
    <t>Bernat Jiří</t>
  </si>
  <si>
    <t>Šubrt Vojtěch</t>
  </si>
  <si>
    <t>Přitasil Petr</t>
  </si>
  <si>
    <t>Soběslav</t>
  </si>
  <si>
    <t>Surka Josef</t>
  </si>
  <si>
    <t>Páleník Luděk</t>
  </si>
  <si>
    <t>Haluza Petr</t>
  </si>
  <si>
    <t>Servis</t>
  </si>
  <si>
    <t>Janda Josef</t>
  </si>
  <si>
    <t>Zdeněk Peloušek</t>
  </si>
  <si>
    <t>Pavel Klimša</t>
  </si>
  <si>
    <t>Marx Jakub</t>
  </si>
  <si>
    <t>Tomáš Blažek</t>
  </si>
  <si>
    <t>Mašek Karel</t>
  </si>
  <si>
    <t>Pilnáček Martin</t>
  </si>
  <si>
    <t>František Jindra</t>
  </si>
  <si>
    <t>Žiak Ivan</t>
  </si>
  <si>
    <t xml:space="preserve">Bouša Daniel </t>
  </si>
  <si>
    <t>Přibyl Tomáš</t>
  </si>
  <si>
    <t xml:space="preserve">Pilnáček Martin </t>
  </si>
  <si>
    <t>Kaštovský Martin</t>
  </si>
  <si>
    <t>Lupač Jiří</t>
  </si>
  <si>
    <t>Nyklíček Bohumil</t>
  </si>
  <si>
    <t>Fiala Jan</t>
  </si>
  <si>
    <t>Vojáček Jan</t>
  </si>
  <si>
    <t>Petřík Roman</t>
  </si>
  <si>
    <t>Švec Ladislav</t>
  </si>
  <si>
    <t>Packová Věra</t>
  </si>
  <si>
    <t>Balcar Roman</t>
  </si>
  <si>
    <t>Koláček Ivo</t>
  </si>
  <si>
    <t>Popovič Marek</t>
  </si>
  <si>
    <t>Šaněk Tomáš</t>
  </si>
  <si>
    <t>Doležal Josef</t>
  </si>
  <si>
    <t>Vaculík Erik st.</t>
  </si>
  <si>
    <t>Celkem</t>
  </si>
  <si>
    <t>Ano</t>
  </si>
  <si>
    <t>Ne</t>
  </si>
  <si>
    <t>MJ</t>
  </si>
  <si>
    <t>Verze</t>
  </si>
  <si>
    <t>Y/N</t>
  </si>
  <si>
    <t>0 (Plán nula)</t>
  </si>
  <si>
    <t>Lukáč Jan</t>
  </si>
  <si>
    <t>Liberec</t>
  </si>
  <si>
    <t>Klimša Pavel</t>
  </si>
  <si>
    <t>Peloušek Zdeněk</t>
  </si>
  <si>
    <t>Necení se</t>
  </si>
  <si>
    <t>Položkový soupis prací a dodávek</t>
  </si>
  <si>
    <t>O:</t>
  </si>
  <si>
    <t>R:</t>
  </si>
  <si>
    <t>P.č.</t>
  </si>
  <si>
    <t>Číslo položky</t>
  </si>
  <si>
    <t>Název položky</t>
  </si>
  <si>
    <t>Množství</t>
  </si>
  <si>
    <t>Cena / MJ</t>
  </si>
  <si>
    <t>Díl:</t>
  </si>
  <si>
    <t>ks</t>
  </si>
  <si>
    <t>M21</t>
  </si>
  <si>
    <t>Elektromontáže</t>
  </si>
  <si>
    <t>kpl</t>
  </si>
  <si>
    <t>hod</t>
  </si>
  <si>
    <t>Dispečerské řízení FVE</t>
  </si>
  <si>
    <t>Připojení FVE na dispečerské řízení z EGD</t>
  </si>
  <si>
    <t>Projekt DPS včetně inženýringu do 1MWp</t>
  </si>
  <si>
    <t>Projekt DSPS</t>
  </si>
  <si>
    <t>MarH+RTU-ČEZd, EG.D 2023</t>
  </si>
  <si>
    <t>MaRx pro každé dílčí rozpadové místo FVE</t>
  </si>
  <si>
    <t>Řídící SW PLC základ + řízení P (Q)</t>
  </si>
  <si>
    <t>Řídící SW PLC základ + řízení U (Q)</t>
  </si>
  <si>
    <t>Energetický management + monitoring</t>
  </si>
  <si>
    <t>Montáž a připojení MaRh</t>
  </si>
  <si>
    <t>Montáž a připojení MaR1-xx</t>
  </si>
  <si>
    <t>Elektromontážní práce</t>
  </si>
  <si>
    <t>Oživení a nastavení rozvaděč/střídač</t>
  </si>
  <si>
    <t>Testování a úpravy SW</t>
  </si>
  <si>
    <t>Testy na EGD</t>
  </si>
  <si>
    <t>Dopravné</t>
  </si>
  <si>
    <t xml:space="preserve">Revize </t>
  </si>
  <si>
    <t>Montážní a podružný materiál, včetně podružných výkonů % z ceny HW</t>
  </si>
  <si>
    <t>modul</t>
  </si>
  <si>
    <t>1 rok zdarma</t>
  </si>
  <si>
    <t>km</t>
  </si>
  <si>
    <t>sada</t>
  </si>
  <si>
    <t>areál</t>
  </si>
  <si>
    <t>Dispečerské řízení – návrh architektury systému</t>
  </si>
  <si>
    <t>Analýza, návrh topologie a komunikačních vazeb mezi FVE, DS a centrálním dispečinkem</t>
  </si>
  <si>
    <t>Komunikační server DŘ – HW jednotka (průmyslový PC)</t>
  </si>
  <si>
    <t>Průmyslový počítač s redundantním napájením pro běh SCADA/dispečerského SW</t>
  </si>
  <si>
    <t>Komunikační rozhraní (gateway Modbus/TCP – IEC104)</t>
  </si>
  <si>
    <t>Převodník protokolů mezi MaR a DS dispečinkem</t>
  </si>
  <si>
    <t>SCADA / Dispečerský SW modul – licence</t>
  </si>
  <si>
    <t>Licence SW pro vizualizaci, archivaci a komunikaci s dispečinkem</t>
  </si>
  <si>
    <t>Nastavení a konfigurace DŘ (vč. testů s DS)</t>
  </si>
  <si>
    <t>Implementace, testy komunikace s distribuční soustavou</t>
  </si>
  <si>
    <t>Vzdálený přístup (VPN, zabezpečení, firewall)</t>
  </si>
  <si>
    <t>Zřízení zabezpečeného vzdáleného přístupu a konfigurace přístupových práv</t>
  </si>
  <si>
    <t>Integrace DŘ s PLC řízením (MaR1, MaRh, MaRx)</t>
  </si>
  <si>
    <t>Nastavení komunikačních vazeb, testy přenosů dat</t>
  </si>
  <si>
    <t>Dokumentace a revize DŘ</t>
  </si>
  <si>
    <t>Technická dokumentace, komunikační matice, protokoly zkoušek</t>
  </si>
  <si>
    <t>Školení obsluhy DŘ</t>
  </si>
  <si>
    <t>Zaškolení personálu investora</t>
  </si>
  <si>
    <t>Poznámka</t>
  </si>
  <si>
    <t>jednopólové schéma elektrické cesty pro EGD</t>
  </si>
  <si>
    <t>Zahrnuje kompletní zpracování projektové dokumentace pro provedení stavby (DPS) včetně inženýringu — tj. projednání s dotčenými orgány, zpracování technických podkladů a koordinaci profesí v rámci výkonu do 1 MWp.</t>
  </si>
  <si>
    <t>Dokumentace skutečného provedení stavby, včetně zakreslení všech změn oproti původnímu projektu, revizních zpráv a měření. Slouží jako podklad pro předání a archivaci díla.</t>
  </si>
  <si>
    <t>Zahrnuje dodávku a konfiguraci komunikačních prvků MaR (měření a regulace) a RTU jednotky pro komunikaci s distribuční soustavou (ČEZd, EG.D). Splňuje aktuální požadavky DS dle roku 2023 na připojení FVE.</t>
  </si>
  <si>
    <t>Moduly MaRx zajišťují decentralizované měření a řízení výkonu na jednotlivých rozpadových místech FVE, což umožňuje přesné řízení výkonu dle pokynů dispečinku a optimalizaci provozu.</t>
  </si>
  <si>
    <t>Základní řídicí software PLC zajišťující regulaci činného a jalového výkonu (P/Q) dle aktuálních požadavků distribuční sítě. Součástí je konfigurace algoritmů a testování funkčnosti.</t>
  </si>
  <si>
    <t>Software PLC pro regulaci napětí (U) a jalového výkonu (Q) v reálném čase. Funkce umožňuje stabilizaci napěťových poměrů a reakci na požadavky dispečerského řízení.</t>
  </si>
  <si>
    <t>Komplexní dohled nad spotřebou, výrobou a toky energií. Umožňuje sledování výkonů, analýzu efektivity a vzdálený přístup k datům pro uživatele i servisní tým.</t>
  </si>
  <si>
    <t>Fyzická instalace a připojení hlavních MaR jednotek (měření a regulace), včetně kabeláže, zkoušek a propojení se stávající infrastrukturou.</t>
  </si>
  <si>
    <t>Montáž jednotlivých podsystémů měření a regulace dle rozpadových míst (např. MaR1-01 až MaR1-10). Zahrnuje elektroinstalaci, označení vodičů a oživení.</t>
  </si>
  <si>
    <t>Doplňkové elektroinstalační činnosti – připojování rozvaděčů, osazení jističů, tahání kabeláže, svorkování a finální zapojení komponent dle projektu.</t>
  </si>
  <si>
    <t>Zahrnuje konfiguraci a oživení rozvaděčů i střídačů, ověření komunikace se systémem řízení a nastavení pracovních parametrů dle specifikace výrobce.</t>
  </si>
  <si>
    <t>Provádí se kompletní testování všech programových modulů, simulace provozních stavů a případné úpravy řídicího SW pro dosažení optimálního chování systému.</t>
  </si>
  <si>
    <t>Ověření funkčnosti systému při připojení k distribuční síti EG.D, včetně měření regulačních veličin a prokázání shody s připojovacími podmínkami DS.</t>
  </si>
  <si>
    <t>Zahrnuje přepravní náklady na dopravu materiálu, zařízení a personálu na místo instalace a zpět, včetně pohonných hmot a režijních nákladů.</t>
  </si>
  <si>
    <t>Zahrnuje elektrorevizi dle ČSN 33 2000-6 a souvisejících norem, vypracování revizní zprávy a kontrolu funkční bezpečnosti zařízení před uvedením do provozu.</t>
  </si>
  <si>
    <t>Zahrnuje drobný montážní materiál (kabeláž, konektory, lišty, svorky apod.) a režijní práce související s instalací HW. Kalkulováno procentuálně z hodnoty dodaného hardwaru.</t>
  </si>
  <si>
    <t>Vyznačuje elektrickou spojitost FVE až ke konkrétním transformátorům na 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</si>
</sst>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"/>
    <numFmt numFmtId="167" formatCode="#,##0.00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8"/>
      <name val="Arial CE"/>
      <family val="2"/>
    </font>
    <font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Helv"/>
      <charset val="238"/>
    </font>
    <font>
      <b/>
      <sz val="12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3" fillId="0" borderId="0"/>
    <xf numFmtId="0" fontId="4" fillId="0" borderId="0"/>
    <xf numFmtId="164" fontId="5" fillId="0" borderId="0" applyFont="0" applyFill="0" applyBorder="0">
      <alignment horizontal="right" vertical="center"/>
    </xf>
    <xf numFmtId="0" fontId="4" fillId="0" borderId="0"/>
    <xf numFmtId="0" fontId="6" fillId="0" borderId="0"/>
    <xf numFmtId="0" fontId="8" fillId="0" borderId="0"/>
    <xf numFmtId="0" fontId="4" fillId="0" borderId="0"/>
    <xf numFmtId="0" fontId="9" fillId="0" borderId="0"/>
    <xf numFmtId="0" fontId="1" fillId="0" borderId="0"/>
    <xf numFmtId="44" fontId="8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2"/>
    <xf numFmtId="49" fontId="3" fillId="0" borderId="7" xfId="2" applyNumberFormat="1" applyBorder="1" applyAlignment="1">
      <alignment vertical="center"/>
    </xf>
    <xf numFmtId="49" fontId="3" fillId="0" borderId="0" xfId="2" applyNumberFormat="1"/>
    <xf numFmtId="49" fontId="3" fillId="2" borderId="7" xfId="2" applyNumberFormat="1" applyFill="1" applyBorder="1" applyAlignment="1">
      <alignment vertical="center"/>
    </xf>
    <xf numFmtId="0" fontId="3" fillId="0" borderId="0" xfId="2" applyAlignment="1">
      <alignment horizontal="center"/>
    </xf>
    <xf numFmtId="0" fontId="3" fillId="3" borderId="9" xfId="2" applyFill="1" applyBorder="1" applyAlignment="1">
      <alignment horizontal="center"/>
    </xf>
    <xf numFmtId="0" fontId="3" fillId="0" borderId="4" xfId="2" applyBorder="1" applyAlignment="1">
      <alignment vertical="top"/>
    </xf>
    <xf numFmtId="49" fontId="3" fillId="0" borderId="0" xfId="2" applyNumberFormat="1" applyAlignment="1">
      <alignment vertical="top"/>
    </xf>
    <xf numFmtId="0" fontId="3" fillId="0" borderId="0" xfId="2" applyAlignment="1">
      <alignment horizontal="center" vertical="top"/>
    </xf>
    <xf numFmtId="167" fontId="3" fillId="0" borderId="0" xfId="2" applyNumberFormat="1" applyAlignment="1">
      <alignment vertical="top"/>
    </xf>
    <xf numFmtId="4" fontId="3" fillId="0" borderId="0" xfId="2" applyNumberFormat="1" applyAlignment="1">
      <alignment vertical="top"/>
    </xf>
    <xf numFmtId="4" fontId="3" fillId="0" borderId="5" xfId="2" applyNumberFormat="1" applyBorder="1" applyAlignment="1">
      <alignment vertical="top"/>
    </xf>
    <xf numFmtId="0" fontId="12" fillId="2" borderId="12" xfId="2" applyFont="1" applyFill="1" applyBorder="1" applyAlignment="1">
      <alignment vertical="top"/>
    </xf>
    <xf numFmtId="49" fontId="12" fillId="2" borderId="13" xfId="2" applyNumberFormat="1" applyFont="1" applyFill="1" applyBorder="1" applyAlignment="1">
      <alignment vertical="top"/>
    </xf>
    <xf numFmtId="49" fontId="12" fillId="2" borderId="13" xfId="2" applyNumberFormat="1" applyFont="1" applyFill="1" applyBorder="1" applyAlignment="1">
      <alignment horizontal="left" vertical="top" wrapText="1"/>
    </xf>
    <xf numFmtId="0" fontId="12" fillId="2" borderId="13" xfId="2" applyFont="1" applyFill="1" applyBorder="1" applyAlignment="1">
      <alignment horizontal="center" vertical="top" shrinkToFit="1"/>
    </xf>
    <xf numFmtId="167" fontId="12" fillId="2" borderId="13" xfId="2" applyNumberFormat="1" applyFont="1" applyFill="1" applyBorder="1" applyAlignment="1">
      <alignment vertical="top" shrinkToFit="1"/>
    </xf>
    <xf numFmtId="4" fontId="12" fillId="2" borderId="13" xfId="2" applyNumberFormat="1" applyFont="1" applyFill="1" applyBorder="1" applyAlignment="1">
      <alignment vertical="top" shrinkToFit="1"/>
    </xf>
    <xf numFmtId="4" fontId="12" fillId="2" borderId="14" xfId="2" applyNumberFormat="1" applyFont="1" applyFill="1" applyBorder="1" applyAlignment="1">
      <alignment vertical="top" shrinkToFit="1"/>
    </xf>
    <xf numFmtId="0" fontId="7" fillId="0" borderId="15" xfId="2" applyFont="1" applyBorder="1" applyAlignment="1">
      <alignment vertical="top"/>
    </xf>
    <xf numFmtId="4" fontId="7" fillId="0" borderId="0" xfId="2" applyNumberFormat="1" applyFont="1" applyAlignment="1">
      <alignment vertical="top" shrinkToFit="1"/>
    </xf>
    <xf numFmtId="0" fontId="7" fillId="0" borderId="0" xfId="2" applyFont="1"/>
    <xf numFmtId="0" fontId="3" fillId="0" borderId="16" xfId="2" applyBorder="1" applyAlignment="1">
      <alignment vertical="center"/>
    </xf>
    <xf numFmtId="0" fontId="3" fillId="2" borderId="16" xfId="2" applyFill="1" applyBorder="1" applyAlignment="1">
      <alignment vertical="center"/>
    </xf>
    <xf numFmtId="0" fontId="3" fillId="0" borderId="4" xfId="2" applyBorder="1"/>
    <xf numFmtId="0" fontId="3" fillId="0" borderId="5" xfId="2" applyBorder="1"/>
    <xf numFmtId="0" fontId="3" fillId="3" borderId="16" xfId="2" applyFill="1" applyBorder="1"/>
    <xf numFmtId="49" fontId="3" fillId="3" borderId="6" xfId="2" applyNumberFormat="1" applyFill="1" applyBorder="1"/>
    <xf numFmtId="0" fontId="3" fillId="3" borderId="10" xfId="2" applyFill="1" applyBorder="1"/>
    <xf numFmtId="0" fontId="3" fillId="3" borderId="11" xfId="2" applyFill="1" applyBorder="1"/>
    <xf numFmtId="0" fontId="3" fillId="3" borderId="9" xfId="2" applyFill="1" applyBorder="1" applyAlignment="1">
      <alignment wrapText="1"/>
    </xf>
    <xf numFmtId="0" fontId="7" fillId="0" borderId="6" xfId="2" applyFont="1" applyBorder="1" applyAlignment="1">
      <alignment horizontal="center" vertical="top" shrinkToFit="1"/>
    </xf>
    <xf numFmtId="0" fontId="7" fillId="0" borderId="6" xfId="2" applyFont="1" applyBorder="1" applyAlignment="1">
      <alignment vertical="top" shrinkToFit="1"/>
    </xf>
    <xf numFmtId="4" fontId="7" fillId="0" borderId="6" xfId="2" applyNumberFormat="1" applyFont="1" applyBorder="1" applyAlignment="1" applyProtection="1">
      <alignment vertical="top" shrinkToFit="1"/>
      <protection locked="0"/>
    </xf>
    <xf numFmtId="49" fontId="7" fillId="0" borderId="18" xfId="2" applyNumberFormat="1" applyFont="1" applyBorder="1" applyAlignment="1">
      <alignment vertical="top"/>
    </xf>
    <xf numFmtId="0" fontId="7" fillId="0" borderId="0" xfId="2" applyFont="1" applyAlignment="1">
      <alignment vertical="top"/>
    </xf>
    <xf numFmtId="49" fontId="7" fillId="0" borderId="0" xfId="2" applyNumberFormat="1" applyFont="1" applyAlignment="1">
      <alignment horizontal="left" vertical="top" wrapText="1"/>
    </xf>
    <xf numFmtId="0" fontId="7" fillId="0" borderId="0" xfId="2" applyFont="1" applyAlignment="1">
      <alignment horizontal="center" vertical="top" shrinkToFit="1"/>
    </xf>
    <xf numFmtId="0" fontId="7" fillId="0" borderId="0" xfId="2" applyFont="1" applyAlignment="1">
      <alignment vertical="top" shrinkToFit="1"/>
    </xf>
    <xf numFmtId="4" fontId="7" fillId="0" borderId="0" xfId="2" applyNumberFormat="1" applyFont="1" applyAlignment="1" applyProtection="1">
      <alignment vertical="top" shrinkToFit="1"/>
      <protection locked="0"/>
    </xf>
    <xf numFmtId="49" fontId="7" fillId="0" borderId="8" xfId="2" applyNumberFormat="1" applyFont="1" applyBorder="1" applyAlignment="1">
      <alignment horizontal="left" vertical="top" wrapText="1"/>
    </xf>
    <xf numFmtId="0" fontId="7" fillId="0" borderId="9" xfId="2" applyFont="1" applyBorder="1" applyAlignment="1">
      <alignment horizontal="center" vertical="top" shrinkToFit="1"/>
    </xf>
    <xf numFmtId="0" fontId="7" fillId="0" borderId="9" xfId="2" applyFont="1" applyBorder="1" applyAlignment="1">
      <alignment vertical="top" shrinkToFit="1"/>
    </xf>
    <xf numFmtId="4" fontId="7" fillId="0" borderId="9" xfId="2" applyNumberFormat="1" applyFont="1" applyBorder="1" applyAlignment="1" applyProtection="1">
      <alignment vertical="top" shrinkToFit="1"/>
      <protection locked="0"/>
    </xf>
    <xf numFmtId="4" fontId="7" fillId="0" borderId="11" xfId="2" applyNumberFormat="1" applyFont="1" applyBorder="1" applyAlignment="1">
      <alignment vertical="top" shrinkToFit="1"/>
    </xf>
    <xf numFmtId="49" fontId="7" fillId="0" borderId="16" xfId="2" applyNumberFormat="1" applyFont="1" applyBorder="1" applyAlignment="1">
      <alignment horizontal="left" vertical="top" wrapText="1"/>
    </xf>
    <xf numFmtId="4" fontId="7" fillId="0" borderId="19" xfId="2" applyNumberFormat="1" applyFont="1" applyBorder="1" applyAlignment="1">
      <alignment vertical="top" shrinkToFit="1"/>
    </xf>
    <xf numFmtId="0" fontId="3" fillId="0" borderId="0" xfId="2" applyAlignment="1">
      <alignment wrapText="1"/>
    </xf>
    <xf numFmtId="0" fontId="3" fillId="3" borderId="11" xfId="2" applyFill="1" applyBorder="1" applyAlignment="1">
      <alignment wrapText="1"/>
    </xf>
    <xf numFmtId="0" fontId="7" fillId="0" borderId="0" xfId="2" applyFont="1" applyAlignment="1">
      <alignment wrapText="1"/>
    </xf>
    <xf numFmtId="0" fontId="0" fillId="0" borderId="0" xfId="0" applyAlignment="1">
      <alignment wrapText="1"/>
    </xf>
    <xf numFmtId="0" fontId="10" fillId="0" borderId="1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49" fontId="3" fillId="0" borderId="7" xfId="2" applyNumberFormat="1" applyBorder="1" applyAlignment="1">
      <alignment vertical="center"/>
    </xf>
    <xf numFmtId="0" fontId="3" fillId="0" borderId="7" xfId="2" applyBorder="1" applyAlignment="1">
      <alignment vertical="center"/>
    </xf>
    <xf numFmtId="0" fontId="3" fillId="0" borderId="17" xfId="2" applyBorder="1" applyAlignment="1">
      <alignment vertical="center"/>
    </xf>
    <xf numFmtId="49" fontId="3" fillId="2" borderId="7" xfId="2" applyNumberFormat="1" applyFill="1" applyBorder="1" applyAlignment="1">
      <alignment vertical="center"/>
    </xf>
    <xf numFmtId="0" fontId="11" fillId="2" borderId="7" xfId="2" applyFont="1" applyFill="1" applyBorder="1" applyAlignment="1">
      <alignment vertical="center"/>
    </xf>
    <xf numFmtId="0" fontId="11" fillId="2" borderId="17" xfId="2" applyFont="1" applyFill="1" applyBorder="1" applyAlignment="1">
      <alignment vertical="center"/>
    </xf>
    <xf numFmtId="49" fontId="7" fillId="4" borderId="18" xfId="2" applyNumberFormat="1" applyFont="1" applyFill="1" applyBorder="1" applyAlignment="1">
      <alignment vertical="top"/>
    </xf>
    <xf numFmtId="49" fontId="7" fillId="4" borderId="0" xfId="2" applyNumberFormat="1" applyFont="1" applyFill="1" applyAlignment="1">
      <alignment vertical="top"/>
    </xf>
    <xf numFmtId="49" fontId="7" fillId="0" borderId="20" xfId="2" applyNumberFormat="1" applyFont="1" applyBorder="1" applyAlignment="1">
      <alignment horizontal="left" vertical="top" wrapText="1"/>
    </xf>
    <xf numFmtId="0" fontId="7" fillId="0" borderId="21" xfId="2" applyFont="1" applyBorder="1" applyAlignment="1">
      <alignment horizontal="center" vertical="top" shrinkToFit="1"/>
    </xf>
    <xf numFmtId="0" fontId="7" fillId="0" borderId="21" xfId="2" applyFont="1" applyBorder="1" applyAlignment="1">
      <alignment vertical="top" shrinkToFit="1"/>
    </xf>
    <xf numFmtId="4" fontId="7" fillId="0" borderId="21" xfId="2" applyNumberFormat="1" applyFont="1" applyBorder="1" applyAlignment="1" applyProtection="1">
      <alignment vertical="top" shrinkToFit="1"/>
      <protection locked="0"/>
    </xf>
    <xf numFmtId="4" fontId="7" fillId="0" borderId="22" xfId="2" applyNumberFormat="1" applyFont="1" applyBorder="1" applyAlignment="1">
      <alignment vertical="top" shrinkToFit="1"/>
    </xf>
    <xf numFmtId="49" fontId="7" fillId="4" borderId="23" xfId="2" applyNumberFormat="1" applyFont="1" applyFill="1" applyBorder="1" applyAlignment="1">
      <alignment vertical="top"/>
    </xf>
    <xf numFmtId="0" fontId="7" fillId="0" borderId="24" xfId="2" applyFont="1" applyBorder="1" applyAlignment="1">
      <alignment vertical="top"/>
    </xf>
  </cellXfs>
  <cellStyles count="13">
    <cellStyle name="Celá čísla" xfId="4" xr:uid="{9BF8837E-E726-4569-A5FB-A9A97650FA41}"/>
    <cellStyle name="Měna 2" xfId="11" xr:uid="{864C8D6B-2373-4E8B-94A7-5AA7872FF7BC}"/>
    <cellStyle name="Normální" xfId="0" builtinId="0"/>
    <cellStyle name="Normální 2" xfId="2" xr:uid="{C65BF6DC-07C1-4A79-B136-D0CE826DA0B6}"/>
    <cellStyle name="Normální 2 2" xfId="1" xr:uid="{B68E480D-FF86-428A-82FB-56199D3E0F9E}"/>
    <cellStyle name="normální 2 3" xfId="8" xr:uid="{85C7CDC1-0C83-4281-B040-9FD89EF8DC01}"/>
    <cellStyle name="Normální 3" xfId="5" xr:uid="{E6E5C7BB-DDB6-4350-BE80-94329DFD21F5}"/>
    <cellStyle name="Normální 3 2" xfId="10" xr:uid="{1E04B8EC-7CE1-4667-A677-295FC619D042}"/>
    <cellStyle name="Normální 4" xfId="6" xr:uid="{468FE768-EC7F-475F-B675-06B581007C48}"/>
    <cellStyle name="Normální 5" xfId="7" xr:uid="{31689701-DD92-46F6-A944-8B2F8FD6BD4C}"/>
    <cellStyle name="Normální 6" xfId="3" xr:uid="{42C5B10F-356C-4FCE-A275-45F6BB4FBC74}"/>
    <cellStyle name="Procenta 2" xfId="12" xr:uid="{15E7A2CE-DA85-47EA-A5FD-908BCC4544EF}"/>
    <cellStyle name="Styl 1 2" xfId="9" xr:uid="{9F3473D6-A346-7A46-A0D7-B5C0E6306EC9}"/>
  </cellStyles>
  <dxfs count="0"/>
  <tableStyles count="0" defaultTableStyle="TableStyleMedium2" defaultPivotStyle="PivotStyleLight16"/>
  <colors>
    <mruColors>
      <color rgb="FFEE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issrocz-my.sharepoint.com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FCB8-D8C9-44F6-B7BC-1B604AB14471}">
  <dimension ref="C4:O35"/>
  <sheetViews>
    <sheetView workbookViewId="0">
      <selection activeCell="E43" sqref="E43"/>
    </sheetView>
  </sheetViews>
  <sheetFormatPr defaultColWidth="8.85546875" defaultRowHeight="15" x14ac:dyDescent="0.25"/>
  <cols>
    <col min="3" max="3" width="15" bestFit="1" customWidth="1"/>
    <col min="4" max="4" width="7.140625" customWidth="1"/>
    <col min="5" max="5" width="15" bestFit="1" customWidth="1"/>
    <col min="6" max="6" width="7.140625" customWidth="1"/>
    <col min="7" max="7" width="15" bestFit="1" customWidth="1"/>
    <col min="8" max="8" width="7.140625" customWidth="1"/>
    <col min="9" max="9" width="15.42578125" bestFit="1" customWidth="1"/>
    <col min="10" max="10" width="7.140625" customWidth="1"/>
  </cols>
  <sheetData>
    <row r="4" spans="3:15" s="1" customFormat="1" x14ac:dyDescent="0.25">
      <c r="C4" s="1" t="s">
        <v>0</v>
      </c>
      <c r="E4" s="1" t="s">
        <v>1</v>
      </c>
      <c r="G4" s="1" t="s">
        <v>2</v>
      </c>
      <c r="I4" s="1" t="s">
        <v>3</v>
      </c>
      <c r="K4" s="1" t="s">
        <v>4</v>
      </c>
      <c r="M4" s="1" t="s">
        <v>63</v>
      </c>
      <c r="O4" s="1" t="s">
        <v>62</v>
      </c>
    </row>
    <row r="5" spans="3:15" x14ac:dyDescent="0.25">
      <c r="C5" t="s">
        <v>52</v>
      </c>
      <c r="E5" t="s">
        <v>14</v>
      </c>
      <c r="G5" t="s">
        <v>14</v>
      </c>
      <c r="I5" t="s">
        <v>15</v>
      </c>
      <c r="K5" t="s">
        <v>8</v>
      </c>
      <c r="M5" t="s">
        <v>59</v>
      </c>
      <c r="O5" t="s">
        <v>64</v>
      </c>
    </row>
    <row r="6" spans="3:15" x14ac:dyDescent="0.25">
      <c r="C6" t="s">
        <v>24</v>
      </c>
      <c r="E6" t="s">
        <v>24</v>
      </c>
      <c r="G6" t="s">
        <v>15</v>
      </c>
      <c r="I6" t="s">
        <v>30</v>
      </c>
      <c r="K6" t="s">
        <v>16</v>
      </c>
      <c r="M6" t="s">
        <v>60</v>
      </c>
      <c r="O6">
        <v>1</v>
      </c>
    </row>
    <row r="7" spans="3:15" x14ac:dyDescent="0.25">
      <c r="C7" t="s">
        <v>15</v>
      </c>
      <c r="E7" t="s">
        <v>41</v>
      </c>
      <c r="G7" t="s">
        <v>56</v>
      </c>
      <c r="I7" t="s">
        <v>11</v>
      </c>
      <c r="K7" t="s">
        <v>66</v>
      </c>
      <c r="O7">
        <v>2</v>
      </c>
    </row>
    <row r="8" spans="3:15" x14ac:dyDescent="0.25">
      <c r="C8" t="s">
        <v>56</v>
      </c>
      <c r="E8" t="s">
        <v>30</v>
      </c>
      <c r="G8" t="s">
        <v>17</v>
      </c>
      <c r="I8" t="s">
        <v>21</v>
      </c>
      <c r="K8" t="s">
        <v>22</v>
      </c>
      <c r="O8">
        <v>3</v>
      </c>
    </row>
    <row r="9" spans="3:15" x14ac:dyDescent="0.25">
      <c r="C9" t="s">
        <v>47</v>
      </c>
      <c r="E9" t="s">
        <v>6</v>
      </c>
      <c r="G9" t="s">
        <v>47</v>
      </c>
      <c r="I9" t="s">
        <v>65</v>
      </c>
      <c r="K9" t="s">
        <v>19</v>
      </c>
      <c r="O9">
        <v>4</v>
      </c>
    </row>
    <row r="10" spans="3:15" x14ac:dyDescent="0.25">
      <c r="C10" t="s">
        <v>30</v>
      </c>
      <c r="E10" t="s">
        <v>11</v>
      </c>
      <c r="G10" t="s">
        <v>39</v>
      </c>
      <c r="I10" t="s">
        <v>7</v>
      </c>
      <c r="K10" t="s">
        <v>12</v>
      </c>
      <c r="O10">
        <v>5</v>
      </c>
    </row>
    <row r="11" spans="3:15" x14ac:dyDescent="0.25">
      <c r="C11" t="s">
        <v>10</v>
      </c>
      <c r="E11" t="s">
        <v>44</v>
      </c>
      <c r="G11" t="s">
        <v>30</v>
      </c>
      <c r="I11" t="s">
        <v>26</v>
      </c>
      <c r="K11" t="s">
        <v>31</v>
      </c>
      <c r="O11">
        <v>6</v>
      </c>
    </row>
    <row r="12" spans="3:15" x14ac:dyDescent="0.25">
      <c r="C12" t="s">
        <v>32</v>
      </c>
      <c r="E12" t="s">
        <v>67</v>
      </c>
      <c r="G12" t="s">
        <v>10</v>
      </c>
      <c r="I12" t="s">
        <v>18</v>
      </c>
      <c r="K12" t="s">
        <v>27</v>
      </c>
      <c r="O12">
        <v>7</v>
      </c>
    </row>
    <row r="13" spans="3:15" x14ac:dyDescent="0.25">
      <c r="C13" t="s">
        <v>11</v>
      </c>
      <c r="E13" t="s">
        <v>53</v>
      </c>
      <c r="G13" t="s">
        <v>44</v>
      </c>
      <c r="O13">
        <v>8</v>
      </c>
    </row>
    <row r="14" spans="3:15" x14ac:dyDescent="0.25">
      <c r="C14" t="s">
        <v>44</v>
      </c>
      <c r="E14" t="s">
        <v>21</v>
      </c>
      <c r="G14" t="s">
        <v>53</v>
      </c>
      <c r="O14">
        <v>9</v>
      </c>
    </row>
    <row r="15" spans="3:15" x14ac:dyDescent="0.25">
      <c r="C15" t="s">
        <v>53</v>
      </c>
      <c r="E15" t="s">
        <v>7</v>
      </c>
      <c r="G15" t="s">
        <v>21</v>
      </c>
      <c r="O15">
        <v>10</v>
      </c>
    </row>
    <row r="16" spans="3:15" x14ac:dyDescent="0.25">
      <c r="C16" t="s">
        <v>21</v>
      </c>
      <c r="E16" t="s">
        <v>9</v>
      </c>
      <c r="G16" t="s">
        <v>45</v>
      </c>
      <c r="O16">
        <v>11</v>
      </c>
    </row>
    <row r="17" spans="3:15" x14ac:dyDescent="0.25">
      <c r="C17" t="s">
        <v>5</v>
      </c>
      <c r="E17" t="s">
        <v>51</v>
      </c>
      <c r="G17" t="s">
        <v>7</v>
      </c>
      <c r="O17">
        <v>12</v>
      </c>
    </row>
    <row r="18" spans="3:15" x14ac:dyDescent="0.25">
      <c r="C18" t="s">
        <v>65</v>
      </c>
      <c r="E18" t="s">
        <v>68</v>
      </c>
      <c r="G18" t="s">
        <v>51</v>
      </c>
      <c r="O18">
        <v>13</v>
      </c>
    </row>
    <row r="19" spans="3:15" x14ac:dyDescent="0.25">
      <c r="C19" t="s">
        <v>7</v>
      </c>
      <c r="E19" t="s">
        <v>38</v>
      </c>
      <c r="G19" t="s">
        <v>29</v>
      </c>
      <c r="O19">
        <v>14</v>
      </c>
    </row>
    <row r="20" spans="3:15" x14ac:dyDescent="0.25">
      <c r="C20" t="s">
        <v>9</v>
      </c>
      <c r="E20" t="s">
        <v>26</v>
      </c>
      <c r="G20" t="s">
        <v>34</v>
      </c>
      <c r="O20">
        <v>15</v>
      </c>
    </row>
    <row r="21" spans="3:15" x14ac:dyDescent="0.25">
      <c r="C21" t="s">
        <v>35</v>
      </c>
      <c r="E21" t="s">
        <v>18</v>
      </c>
      <c r="G21" t="s">
        <v>38</v>
      </c>
      <c r="O21">
        <v>16</v>
      </c>
    </row>
    <row r="22" spans="3:15" x14ac:dyDescent="0.25">
      <c r="C22" t="s">
        <v>37</v>
      </c>
      <c r="E22" t="s">
        <v>28</v>
      </c>
      <c r="G22" t="s">
        <v>54</v>
      </c>
      <c r="O22">
        <v>17</v>
      </c>
    </row>
    <row r="23" spans="3:15" x14ac:dyDescent="0.25">
      <c r="C23" t="s">
        <v>46</v>
      </c>
      <c r="E23" t="s">
        <v>55</v>
      </c>
      <c r="G23" t="s">
        <v>42</v>
      </c>
      <c r="O23">
        <v>18</v>
      </c>
    </row>
    <row r="24" spans="3:15" x14ac:dyDescent="0.25">
      <c r="C24" t="s">
        <v>49</v>
      </c>
      <c r="E24" t="s">
        <v>13</v>
      </c>
      <c r="G24" t="s">
        <v>26</v>
      </c>
      <c r="O24">
        <v>19</v>
      </c>
    </row>
    <row r="25" spans="3:15" x14ac:dyDescent="0.25">
      <c r="C25" t="s">
        <v>43</v>
      </c>
      <c r="E25" t="s">
        <v>50</v>
      </c>
      <c r="G25" t="s">
        <v>20</v>
      </c>
      <c r="O25">
        <v>20</v>
      </c>
    </row>
    <row r="26" spans="3:15" x14ac:dyDescent="0.25">
      <c r="C26" t="s">
        <v>26</v>
      </c>
      <c r="E26" t="s">
        <v>48</v>
      </c>
      <c r="G26" t="s">
        <v>18</v>
      </c>
    </row>
    <row r="27" spans="3:15" x14ac:dyDescent="0.25">
      <c r="C27" t="s">
        <v>23</v>
      </c>
      <c r="G27" t="s">
        <v>55</v>
      </c>
    </row>
    <row r="28" spans="3:15" x14ac:dyDescent="0.25">
      <c r="C28" t="s">
        <v>18</v>
      </c>
      <c r="G28" t="s">
        <v>25</v>
      </c>
    </row>
    <row r="29" spans="3:15" x14ac:dyDescent="0.25">
      <c r="C29" t="s">
        <v>55</v>
      </c>
      <c r="G29" t="s">
        <v>50</v>
      </c>
    </row>
    <row r="30" spans="3:15" x14ac:dyDescent="0.25">
      <c r="C30" t="s">
        <v>13</v>
      </c>
      <c r="G30" t="s">
        <v>36</v>
      </c>
    </row>
    <row r="31" spans="3:15" x14ac:dyDescent="0.25">
      <c r="C31" t="s">
        <v>50</v>
      </c>
      <c r="G31" t="s">
        <v>57</v>
      </c>
    </row>
    <row r="32" spans="3:15" x14ac:dyDescent="0.25">
      <c r="C32" t="s">
        <v>57</v>
      </c>
      <c r="G32" t="s">
        <v>48</v>
      </c>
    </row>
    <row r="33" spans="3:7" x14ac:dyDescent="0.25">
      <c r="C33" t="s">
        <v>48</v>
      </c>
      <c r="G33" t="s">
        <v>33</v>
      </c>
    </row>
    <row r="34" spans="3:7" x14ac:dyDescent="0.25">
      <c r="C34" t="s">
        <v>40</v>
      </c>
      <c r="G34" t="s">
        <v>40</v>
      </c>
    </row>
    <row r="35" spans="3:7" x14ac:dyDescent="0.25">
      <c r="G35" t="s">
        <v>69</v>
      </c>
    </row>
  </sheetData>
  <sheetProtection algorithmName="SHA-512" hashValue="7wWwdY6nhYVx+OhqykTtU+BXzd+54P1WCMJtcwWxkg8CAarssTpSgZzmGxzZ8hxSvZQBGEumQfJUoEn4zjSAeA==" saltValue="Rxzw2dvOWZ1jr+R4i0IKNw==" spinCount="100000" sheet="1" objects="1" scenarios="1"/>
  <autoFilter ref="C4:C34" xr:uid="{81F2FCB8-D8C9-44F6-B7BC-1B604AB14471}">
    <sortState xmlns:xlrd2="http://schemas.microsoft.com/office/spreadsheetml/2017/richdata2" ref="C5:C34">
      <sortCondition ref="C4:C3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B2CE-68CD-4EF4-844C-FF32AACE2B31}">
  <dimension ref="A1:S40"/>
  <sheetViews>
    <sheetView tabSelected="1" zoomScale="79" workbookViewId="0">
      <selection activeCell="H42" sqref="H42"/>
    </sheetView>
  </sheetViews>
  <sheetFormatPr defaultRowHeight="15" outlineLevelRow="1" x14ac:dyDescent="0.25"/>
  <cols>
    <col min="1" max="1" width="3.85546875" customWidth="1"/>
    <col min="2" max="2" width="8.7109375" customWidth="1"/>
    <col min="3" max="3" width="63.28515625" customWidth="1"/>
    <col min="4" max="4" width="4.85546875" customWidth="1"/>
    <col min="5" max="5" width="10.5703125" customWidth="1"/>
    <col min="6" max="6" width="9.85546875" customWidth="1"/>
    <col min="7" max="7" width="9.140625" bestFit="1" customWidth="1"/>
    <col min="8" max="8" width="57.85546875" style="52" customWidth="1"/>
  </cols>
  <sheetData>
    <row r="1" spans="1:19" s="2" customFormat="1" ht="15.75" x14ac:dyDescent="0.25">
      <c r="A1" s="53" t="s">
        <v>70</v>
      </c>
      <c r="B1" s="54"/>
      <c r="C1" s="54"/>
      <c r="D1" s="54"/>
      <c r="E1" s="54"/>
      <c r="F1" s="54"/>
      <c r="G1" s="55"/>
      <c r="H1" s="49"/>
    </row>
    <row r="2" spans="1:19" s="2" customFormat="1" ht="12.75" x14ac:dyDescent="0.2">
      <c r="A2" s="24" t="s">
        <v>71</v>
      </c>
      <c r="B2" s="3" t="s">
        <v>106</v>
      </c>
      <c r="C2" s="56" t="s">
        <v>84</v>
      </c>
      <c r="D2" s="57"/>
      <c r="E2" s="57"/>
      <c r="F2" s="57"/>
      <c r="G2" s="58"/>
      <c r="H2" s="49"/>
    </row>
    <row r="3" spans="1:19" s="2" customFormat="1" ht="12.75" x14ac:dyDescent="0.2">
      <c r="A3" s="25" t="s">
        <v>72</v>
      </c>
      <c r="B3" s="5" t="s">
        <v>106</v>
      </c>
      <c r="C3" s="59" t="s">
        <v>85</v>
      </c>
      <c r="D3" s="60"/>
      <c r="E3" s="60"/>
      <c r="F3" s="60"/>
      <c r="G3" s="61"/>
      <c r="H3" s="49"/>
    </row>
    <row r="4" spans="1:19" s="2" customFormat="1" ht="13.5" thickBot="1" x14ac:dyDescent="0.25">
      <c r="A4" s="26"/>
      <c r="B4" s="4"/>
      <c r="C4" s="4"/>
      <c r="D4" s="6"/>
      <c r="G4" s="27"/>
      <c r="H4" s="49"/>
    </row>
    <row r="5" spans="1:19" s="2" customFormat="1" ht="12.75" x14ac:dyDescent="0.2">
      <c r="A5" s="28" t="s">
        <v>73</v>
      </c>
      <c r="B5" s="29" t="s">
        <v>74</v>
      </c>
      <c r="C5" s="29" t="s">
        <v>75</v>
      </c>
      <c r="D5" s="7" t="s">
        <v>61</v>
      </c>
      <c r="E5" s="32" t="s">
        <v>76</v>
      </c>
      <c r="F5" s="30" t="s">
        <v>77</v>
      </c>
      <c r="G5" s="31" t="s">
        <v>58</v>
      </c>
      <c r="H5" s="50" t="s">
        <v>125</v>
      </c>
    </row>
    <row r="6" spans="1:19" s="2" customFormat="1" ht="12.75" x14ac:dyDescent="0.2">
      <c r="A6" s="8"/>
      <c r="B6" s="9"/>
      <c r="C6" s="9"/>
      <c r="D6" s="10"/>
      <c r="E6" s="11"/>
      <c r="F6" s="12"/>
      <c r="G6" s="13"/>
      <c r="H6" s="49"/>
    </row>
    <row r="7" spans="1:19" s="2" customFormat="1" ht="13.5" thickBot="1" x14ac:dyDescent="0.25">
      <c r="A7" s="14" t="s">
        <v>78</v>
      </c>
      <c r="B7" s="15" t="s">
        <v>80</v>
      </c>
      <c r="C7" s="16" t="s">
        <v>81</v>
      </c>
      <c r="D7" s="17"/>
      <c r="E7" s="18"/>
      <c r="F7" s="19"/>
      <c r="G7" s="20">
        <f>SUM(G8:G33)</f>
        <v>0</v>
      </c>
      <c r="H7" s="49"/>
    </row>
    <row r="8" spans="1:19" s="2" customFormat="1" ht="33.75" outlineLevel="1" x14ac:dyDescent="0.2">
      <c r="A8" s="21"/>
      <c r="B8" s="36"/>
      <c r="C8" s="42" t="s">
        <v>86</v>
      </c>
      <c r="D8" s="43" t="s">
        <v>79</v>
      </c>
      <c r="E8" s="44">
        <v>1</v>
      </c>
      <c r="F8" s="45"/>
      <c r="G8" s="46">
        <f>ROUND(E8*F8,2)</f>
        <v>0</v>
      </c>
      <c r="H8" s="51" t="s">
        <v>127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s="2" customFormat="1" ht="33.75" outlineLevel="1" x14ac:dyDescent="0.2">
      <c r="A9" s="21"/>
      <c r="B9" s="62"/>
      <c r="C9" s="47" t="s">
        <v>87</v>
      </c>
      <c r="D9" s="33" t="s">
        <v>79</v>
      </c>
      <c r="E9" s="34">
        <v>1</v>
      </c>
      <c r="F9" s="35"/>
      <c r="G9" s="48">
        <f>ROUND(E9*F9,2)</f>
        <v>0</v>
      </c>
      <c r="H9" s="51" t="s">
        <v>128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 s="2" customFormat="1" ht="33.75" outlineLevel="1" x14ac:dyDescent="0.2">
      <c r="A10" s="21"/>
      <c r="B10" s="62"/>
      <c r="C10" s="47" t="s">
        <v>88</v>
      </c>
      <c r="D10" s="33" t="s">
        <v>79</v>
      </c>
      <c r="E10" s="34">
        <v>1</v>
      </c>
      <c r="F10" s="35"/>
      <c r="G10" s="48">
        <f>ROUND(E10*F10,2)</f>
        <v>0</v>
      </c>
      <c r="H10" s="51" t="s">
        <v>129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s="2" customFormat="1" ht="33.75" outlineLevel="1" x14ac:dyDescent="0.2">
      <c r="A11" s="21"/>
      <c r="B11" s="62"/>
      <c r="C11" s="47" t="s">
        <v>89</v>
      </c>
      <c r="D11" s="33" t="s">
        <v>79</v>
      </c>
      <c r="E11" s="34">
        <v>10</v>
      </c>
      <c r="F11" s="35"/>
      <c r="G11" s="48">
        <f>ROUND(E11*F11,2)</f>
        <v>0</v>
      </c>
      <c r="H11" s="51" t="s">
        <v>130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s="2" customFormat="1" ht="33.75" outlineLevel="1" x14ac:dyDescent="0.2">
      <c r="A12" s="21"/>
      <c r="B12" s="62"/>
      <c r="C12" s="47" t="s">
        <v>90</v>
      </c>
      <c r="D12" s="33" t="s">
        <v>102</v>
      </c>
      <c r="E12" s="34">
        <v>1</v>
      </c>
      <c r="F12" s="35"/>
      <c r="G12" s="48">
        <f>ROUND(E12*F12,2)</f>
        <v>0</v>
      </c>
      <c r="H12" s="51" t="s">
        <v>131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s="2" customFormat="1" ht="33.75" outlineLevel="1" x14ac:dyDescent="0.2">
      <c r="A13" s="21"/>
      <c r="B13" s="62"/>
      <c r="C13" s="47" t="s">
        <v>91</v>
      </c>
      <c r="D13" s="33" t="s">
        <v>102</v>
      </c>
      <c r="E13" s="34">
        <v>1</v>
      </c>
      <c r="F13" s="35"/>
      <c r="G13" s="48">
        <f>ROUND(E13*F13,2)</f>
        <v>0</v>
      </c>
      <c r="H13" s="51" t="s">
        <v>132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s="2" customFormat="1" ht="33.75" outlineLevel="1" x14ac:dyDescent="0.2">
      <c r="A14" s="21"/>
      <c r="B14" s="62"/>
      <c r="C14" s="47" t="s">
        <v>92</v>
      </c>
      <c r="D14" s="33" t="s">
        <v>103</v>
      </c>
      <c r="E14" s="34">
        <v>1</v>
      </c>
      <c r="F14" s="35"/>
      <c r="G14" s="48">
        <f>ROUND(E14*F14,2)</f>
        <v>0</v>
      </c>
      <c r="H14" s="51" t="s">
        <v>133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s="2" customFormat="1" ht="22.5" outlineLevel="1" x14ac:dyDescent="0.2">
      <c r="A15" s="21"/>
      <c r="B15" s="62"/>
      <c r="C15" s="47" t="s">
        <v>93</v>
      </c>
      <c r="D15" s="33" t="s">
        <v>83</v>
      </c>
      <c r="E15" s="34">
        <v>16</v>
      </c>
      <c r="F15" s="35"/>
      <c r="G15" s="48">
        <f>ROUND(E15*F15,2)</f>
        <v>0</v>
      </c>
      <c r="H15" s="51" t="s">
        <v>134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s="2" customFormat="1" ht="22.5" outlineLevel="1" x14ac:dyDescent="0.2">
      <c r="A16" s="21"/>
      <c r="B16" s="62"/>
      <c r="C16" s="47" t="s">
        <v>94</v>
      </c>
      <c r="D16" s="33" t="s">
        <v>83</v>
      </c>
      <c r="E16" s="34">
        <v>80</v>
      </c>
      <c r="F16" s="35"/>
      <c r="G16" s="48">
        <f>ROUND(E16*F16,2)</f>
        <v>0</v>
      </c>
      <c r="H16" s="51" t="s">
        <v>135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:19" s="2" customFormat="1" ht="22.5" outlineLevel="1" x14ac:dyDescent="0.2">
      <c r="A17" s="21"/>
      <c r="B17" s="62"/>
      <c r="C17" s="47" t="s">
        <v>95</v>
      </c>
      <c r="D17" s="33" t="s">
        <v>83</v>
      </c>
      <c r="E17" s="34">
        <v>4</v>
      </c>
      <c r="F17" s="35"/>
      <c r="G17" s="48">
        <f>ROUND(E17*F17,2)</f>
        <v>0</v>
      </c>
      <c r="H17" s="51" t="s">
        <v>136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1:19" s="2" customFormat="1" ht="22.5" outlineLevel="1" x14ac:dyDescent="0.2">
      <c r="A18" s="21"/>
      <c r="B18" s="62"/>
      <c r="C18" s="47" t="s">
        <v>96</v>
      </c>
      <c r="D18" s="33" t="s">
        <v>83</v>
      </c>
      <c r="E18" s="34">
        <v>16</v>
      </c>
      <c r="F18" s="35"/>
      <c r="G18" s="48">
        <f>ROUND(E18*F18,2)</f>
        <v>0</v>
      </c>
      <c r="H18" s="51" t="s">
        <v>137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19" s="2" customFormat="1" ht="33.75" outlineLevel="1" x14ac:dyDescent="0.2">
      <c r="A19" s="21"/>
      <c r="B19" s="62"/>
      <c r="C19" s="47" t="s">
        <v>97</v>
      </c>
      <c r="D19" s="33" t="s">
        <v>83</v>
      </c>
      <c r="E19" s="34">
        <v>24</v>
      </c>
      <c r="F19" s="35"/>
      <c r="G19" s="48">
        <f>ROUND(E19*F19,2)</f>
        <v>0</v>
      </c>
      <c r="H19" s="51" t="s">
        <v>138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s="2" customFormat="1" ht="22.5" outlineLevel="1" x14ac:dyDescent="0.2">
      <c r="A20" s="21"/>
      <c r="B20" s="62"/>
      <c r="C20" s="47" t="s">
        <v>98</v>
      </c>
      <c r="D20" s="33" t="s">
        <v>83</v>
      </c>
      <c r="E20" s="34">
        <v>8</v>
      </c>
      <c r="F20" s="35"/>
      <c r="G20" s="48">
        <f>ROUND(E20*F20,2)</f>
        <v>0</v>
      </c>
      <c r="H20" s="51" t="s">
        <v>139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s="2" customFormat="1" ht="22.5" outlineLevel="1" x14ac:dyDescent="0.2">
      <c r="A21" s="21"/>
      <c r="B21" s="62"/>
      <c r="C21" s="47" t="s">
        <v>99</v>
      </c>
      <c r="D21" s="33" t="s">
        <v>104</v>
      </c>
      <c r="E21" s="34">
        <v>1200</v>
      </c>
      <c r="F21" s="35"/>
      <c r="G21" s="48">
        <f>ROUND(E21*F21,2)</f>
        <v>0</v>
      </c>
      <c r="H21" s="51" t="s">
        <v>140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1:19" s="2" customFormat="1" ht="33.75" outlineLevel="1" x14ac:dyDescent="0.2">
      <c r="A22" s="21"/>
      <c r="B22" s="62"/>
      <c r="C22" s="47" t="s">
        <v>100</v>
      </c>
      <c r="D22" s="33" t="s">
        <v>105</v>
      </c>
      <c r="E22" s="34">
        <v>1</v>
      </c>
      <c r="F22" s="35"/>
      <c r="G22" s="48">
        <f>ROUND(E22*F22,2)</f>
        <v>0</v>
      </c>
      <c r="H22" s="51" t="s">
        <v>141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s="2" customFormat="1" ht="33.75" outlineLevel="1" x14ac:dyDescent="0.2">
      <c r="A23" s="21"/>
      <c r="B23" s="62"/>
      <c r="C23" s="47" t="s">
        <v>101</v>
      </c>
      <c r="D23" s="33" t="s">
        <v>105</v>
      </c>
      <c r="E23" s="34">
        <v>6</v>
      </c>
      <c r="F23" s="35"/>
      <c r="G23" s="48">
        <f>ROUND(E23*F23,2)</f>
        <v>0</v>
      </c>
      <c r="H23" s="51" t="s">
        <v>142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 s="2" customFormat="1" ht="22.5" outlineLevel="1" x14ac:dyDescent="0.2">
      <c r="A24" s="21"/>
      <c r="B24" s="62"/>
      <c r="C24" s="47" t="s">
        <v>107</v>
      </c>
      <c r="D24" s="33" t="s">
        <v>79</v>
      </c>
      <c r="E24" s="34">
        <v>1</v>
      </c>
      <c r="F24" s="35"/>
      <c r="G24" s="48">
        <f t="shared" ref="G24:G33" si="0">ROUND(E24*F24,2)</f>
        <v>0</v>
      </c>
      <c r="H24" s="51" t="s">
        <v>108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s="2" customFormat="1" ht="22.5" outlineLevel="1" x14ac:dyDescent="0.2">
      <c r="A25" s="21"/>
      <c r="B25" s="62"/>
      <c r="C25" s="47" t="s">
        <v>109</v>
      </c>
      <c r="D25" s="33" t="s">
        <v>79</v>
      </c>
      <c r="E25" s="34">
        <v>1</v>
      </c>
      <c r="F25" s="35"/>
      <c r="G25" s="48">
        <f t="shared" si="0"/>
        <v>0</v>
      </c>
      <c r="H25" s="51" t="s">
        <v>110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s="2" customFormat="1" ht="12.75" outlineLevel="1" x14ac:dyDescent="0.2">
      <c r="A26" s="21"/>
      <c r="B26" s="62"/>
      <c r="C26" s="47" t="s">
        <v>111</v>
      </c>
      <c r="D26" s="33" t="s">
        <v>79</v>
      </c>
      <c r="E26" s="34">
        <v>1</v>
      </c>
      <c r="F26" s="35"/>
      <c r="G26" s="48">
        <f t="shared" si="0"/>
        <v>0</v>
      </c>
      <c r="H26" s="51" t="s">
        <v>112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s="2" customFormat="1" ht="12.75" outlineLevel="1" x14ac:dyDescent="0.2">
      <c r="A27" s="21"/>
      <c r="B27" s="62"/>
      <c r="C27" s="47" t="s">
        <v>113</v>
      </c>
      <c r="D27" s="33" t="s">
        <v>79</v>
      </c>
      <c r="E27" s="34">
        <v>1</v>
      </c>
      <c r="F27" s="35"/>
      <c r="G27" s="48">
        <f t="shared" si="0"/>
        <v>0</v>
      </c>
      <c r="H27" s="51" t="s">
        <v>114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s="2" customFormat="1" ht="12.75" outlineLevel="1" x14ac:dyDescent="0.2">
      <c r="A28" s="21"/>
      <c r="B28" s="62"/>
      <c r="C28" s="47" t="s">
        <v>115</v>
      </c>
      <c r="D28" s="33" t="s">
        <v>83</v>
      </c>
      <c r="E28" s="34">
        <v>40</v>
      </c>
      <c r="F28" s="35"/>
      <c r="G28" s="48">
        <f t="shared" si="0"/>
        <v>0</v>
      </c>
      <c r="H28" s="51" t="s">
        <v>116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s="2" customFormat="1" ht="12.75" outlineLevel="1" x14ac:dyDescent="0.2">
      <c r="A29" s="21"/>
      <c r="B29" s="62"/>
      <c r="C29" s="47" t="s">
        <v>117</v>
      </c>
      <c r="D29" s="33" t="s">
        <v>79</v>
      </c>
      <c r="E29" s="34">
        <v>1</v>
      </c>
      <c r="F29" s="35"/>
      <c r="G29" s="48">
        <f t="shared" si="0"/>
        <v>0</v>
      </c>
      <c r="H29" s="51" t="s">
        <v>118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s="2" customFormat="1" ht="12.75" outlineLevel="1" x14ac:dyDescent="0.2">
      <c r="A30" s="21"/>
      <c r="B30" s="62"/>
      <c r="C30" s="47" t="s">
        <v>119</v>
      </c>
      <c r="D30" s="33" t="s">
        <v>83</v>
      </c>
      <c r="E30" s="34">
        <v>24</v>
      </c>
      <c r="F30" s="35"/>
      <c r="G30" s="48">
        <f t="shared" si="0"/>
        <v>0</v>
      </c>
      <c r="H30" s="51" t="s">
        <v>120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s="2" customFormat="1" ht="12.75" outlineLevel="1" x14ac:dyDescent="0.2">
      <c r="A31" s="21"/>
      <c r="B31" s="62"/>
      <c r="C31" s="47" t="s">
        <v>121</v>
      </c>
      <c r="D31" s="33" t="s">
        <v>79</v>
      </c>
      <c r="E31" s="34">
        <v>1</v>
      </c>
      <c r="F31" s="35"/>
      <c r="G31" s="48">
        <f t="shared" si="0"/>
        <v>0</v>
      </c>
      <c r="H31" s="51" t="s">
        <v>122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s="2" customFormat="1" ht="12.75" outlineLevel="1" x14ac:dyDescent="0.2">
      <c r="A32" s="21"/>
      <c r="B32" s="62"/>
      <c r="C32" s="47" t="s">
        <v>126</v>
      </c>
      <c r="D32" s="33" t="s">
        <v>82</v>
      </c>
      <c r="E32" s="34">
        <v>1</v>
      </c>
      <c r="F32" s="35"/>
      <c r="G32" s="48">
        <f t="shared" si="0"/>
        <v>0</v>
      </c>
      <c r="H32" s="51" t="s">
        <v>143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19" s="2" customFormat="1" ht="13.5" outlineLevel="1" thickBot="1" x14ac:dyDescent="0.25">
      <c r="A33" s="70"/>
      <c r="B33" s="69"/>
      <c r="C33" s="64" t="s">
        <v>123</v>
      </c>
      <c r="D33" s="65" t="s">
        <v>83</v>
      </c>
      <c r="E33" s="66">
        <v>8</v>
      </c>
      <c r="F33" s="67"/>
      <c r="G33" s="68">
        <f t="shared" si="0"/>
        <v>0</v>
      </c>
      <c r="H33" s="51" t="s">
        <v>124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:19" s="2" customFormat="1" ht="12.75" outlineLevel="1" x14ac:dyDescent="0.2">
      <c r="A34" s="37"/>
      <c r="B34" s="63"/>
      <c r="C34" s="38"/>
      <c r="D34" s="39"/>
      <c r="E34" s="40"/>
      <c r="F34" s="41"/>
      <c r="G34" s="22"/>
      <c r="H34" s="5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19" s="2" customFormat="1" ht="12.75" outlineLevel="1" x14ac:dyDescent="0.2">
      <c r="A35" s="37"/>
      <c r="B35" s="63"/>
      <c r="C35" s="38"/>
      <c r="D35" s="39"/>
      <c r="E35" s="40"/>
      <c r="F35" s="41"/>
      <c r="G35" s="22"/>
      <c r="H35" s="51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s="2" customFormat="1" ht="12.75" outlineLevel="1" x14ac:dyDescent="0.2">
      <c r="A36" s="37"/>
      <c r="B36" s="63"/>
      <c r="C36" s="38"/>
      <c r="D36" s="39"/>
      <c r="E36" s="40"/>
      <c r="F36" s="41"/>
      <c r="G36" s="22"/>
      <c r="H36" s="51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s="2" customFormat="1" ht="12.75" outlineLevel="1" x14ac:dyDescent="0.2">
      <c r="A37" s="37"/>
      <c r="B37" s="63"/>
      <c r="C37" s="38"/>
      <c r="D37" s="39"/>
      <c r="E37" s="40"/>
      <c r="F37" s="41"/>
      <c r="G37" s="22"/>
      <c r="H37" s="51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s="2" customFormat="1" ht="12.75" outlineLevel="1" x14ac:dyDescent="0.2">
      <c r="A38" s="37"/>
      <c r="B38" s="63"/>
      <c r="C38" s="38"/>
      <c r="D38" s="39"/>
      <c r="E38" s="40"/>
      <c r="F38" s="41"/>
      <c r="G38" s="22"/>
      <c r="H38" s="51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1:19" s="2" customFormat="1" ht="12.75" outlineLevel="1" x14ac:dyDescent="0.2">
      <c r="A39" s="37"/>
      <c r="B39" s="63"/>
      <c r="C39" s="38"/>
      <c r="D39" s="39"/>
      <c r="E39" s="40"/>
      <c r="F39" s="41"/>
      <c r="G39" s="22"/>
      <c r="H39" s="51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1:19" s="2" customFormat="1" ht="12.75" outlineLevel="1" x14ac:dyDescent="0.2">
      <c r="A40" s="37"/>
      <c r="B40" s="63"/>
      <c r="C40" s="38"/>
      <c r="D40" s="39"/>
      <c r="E40" s="40"/>
      <c r="F40" s="41"/>
      <c r="G40" s="22"/>
      <c r="H40" s="51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</sheetData>
  <mergeCells count="3">
    <mergeCell ref="A1:G1"/>
    <mergeCell ref="C2:G2"/>
    <mergeCell ref="C3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Zdroj</vt:lpstr>
      <vt:lpstr>Dispečerské řízení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2024-03-15T06:32:49Z</cp:lastPrinted>
  <dcterms:created xsi:type="dcterms:W3CDTF">2022-04-06T11:32:40Z</dcterms:created>
  <dcterms:modified xsi:type="dcterms:W3CDTF">2025-12-04T12:32:43Z</dcterms:modified>
</cp:coreProperties>
</file>