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Areal VFU\Simulační místa CHOK 43  Koně 7\SIMULACNI CENTRUM_NASTAVBA CHOK\DPS_2022\_CD INVESTOR_6_2022\D_DOKUMENTACE\D.1\SO001_SIMULACNI CENTRUM\D.1.4_TECHNIKA PROSTREDI BUDOV\D.1.4.7_NN\"/>
    </mc:Choice>
  </mc:AlternateContent>
  <xr:revisionPtr revIDLastSave="0" documentId="13_ncr:1_{4F441D9A-2129-4573-AC79-D58331E6B1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5" i="2" l="1"/>
  <c r="F156" i="2" s="1"/>
  <c r="F149" i="2"/>
  <c r="F148" i="2"/>
  <c r="F147" i="2"/>
  <c r="F146" i="2"/>
  <c r="F145" i="2"/>
  <c r="F144" i="2"/>
  <c r="F143" i="2"/>
  <c r="F142" i="2"/>
  <c r="F141" i="2"/>
  <c r="F140" i="2"/>
  <c r="F139" i="2"/>
  <c r="F133" i="2"/>
  <c r="F132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0" i="2"/>
  <c r="F99" i="2"/>
  <c r="F98" i="2"/>
  <c r="F97" i="2"/>
  <c r="F96" i="2"/>
  <c r="F95" i="2"/>
  <c r="F89" i="2"/>
  <c r="F88" i="2"/>
  <c r="F87" i="2"/>
  <c r="F86" i="2"/>
  <c r="F85" i="2"/>
  <c r="F84" i="2"/>
  <c r="F83" i="2"/>
  <c r="F82" i="2"/>
  <c r="F81" i="2"/>
  <c r="F80" i="2"/>
  <c r="F74" i="2"/>
  <c r="F73" i="2"/>
  <c r="F72" i="2"/>
  <c r="F71" i="2"/>
  <c r="F70" i="2"/>
  <c r="F69" i="2"/>
  <c r="F68" i="2"/>
  <c r="F67" i="2"/>
  <c r="F66" i="2"/>
  <c r="F65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19" i="1"/>
  <c r="F134" i="2" l="1"/>
  <c r="C17" i="1"/>
  <c r="F150" i="2"/>
  <c r="C16" i="1"/>
  <c r="F126" i="2"/>
  <c r="F127" i="2" s="1"/>
  <c r="C14" i="1"/>
  <c r="F101" i="2"/>
  <c r="F75" i="2"/>
  <c r="C18" i="1"/>
  <c r="F90" i="2"/>
  <c r="C13" i="1"/>
  <c r="C15" i="1"/>
  <c r="C20" i="1" l="1"/>
</calcChain>
</file>

<file path=xl/sharedStrings.xml><?xml version="1.0" encoding="utf-8"?>
<sst xmlns="http://schemas.openxmlformats.org/spreadsheetml/2006/main" count="465" uniqueCount="211">
  <si>
    <t>STAVBA:</t>
  </si>
  <si>
    <t>SIMULAČNÍ CENTRUM OBJEKTU Č. 43 - KLINIKA CHOROB MALÝCH ZVÍŘAT (CHOK)</t>
  </si>
  <si>
    <t>OBJEKT:</t>
  </si>
  <si>
    <t>SO 001 - SIMULAČNÍ CENTRUM</t>
  </si>
  <si>
    <t>ČÁST:</t>
  </si>
  <si>
    <t>D.1.4.7 ZAŘÍZENÍ SILNOPROUDÉ ELEKTROTECHNIKY, BLESKOSVOD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</si>
  <si>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</si>
  <si>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</si>
  <si>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</si>
  <si>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</si>
  <si>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</si>
  <si>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</si>
  <si>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</si>
  <si>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</si>
  <si>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SVÍTIDLA VČ. ZDROJŮ</t>
  </si>
  <si>
    <t>3.</t>
  </si>
  <si>
    <t>ELEKTROMONTÁŽE - MONTÁŽNÍ PRÁCE</t>
  </si>
  <si>
    <t>4.</t>
  </si>
  <si>
    <t>DODÁVKA ROZVADĚČŮ</t>
  </si>
  <si>
    <t>5.</t>
  </si>
  <si>
    <t>DOPRAVA</t>
  </si>
  <si>
    <t>6.</t>
  </si>
  <si>
    <t>HZS - PRÁCE NEZAHRNUTNÉ DO MONTÁŽNÍHO CENÍKU</t>
  </si>
  <si>
    <t>7.</t>
  </si>
  <si>
    <t>HZS - REVIZE</t>
  </si>
  <si>
    <t>CELKOVÝ NÁKLAD KČ:</t>
  </si>
  <si>
    <t>UVEDENÉ CENY NEZAHRNUJÍ DPH.</t>
  </si>
  <si>
    <t>VYPRACOVAL: Ing. Vojtěch Florian</t>
  </si>
  <si>
    <t>M.J.</t>
  </si>
  <si>
    <t>MNOŽSTVÍ</t>
  </si>
  <si>
    <t>JEDN. CENA</t>
  </si>
  <si>
    <t>M</t>
  </si>
  <si>
    <t>TRUBKA TUHÁ PVC 20</t>
  </si>
  <si>
    <t>TRUBKA TUHÁ PVC 25</t>
  </si>
  <si>
    <t>8.</t>
  </si>
  <si>
    <t>TRUBKA TUHÁ PVC 32</t>
  </si>
  <si>
    <t>9.</t>
  </si>
  <si>
    <t>TRUBKA TUHÁ PVC 40</t>
  </si>
  <si>
    <t>10.</t>
  </si>
  <si>
    <t>TRUBKA TUHÁ PVC 50</t>
  </si>
  <si>
    <t>11.</t>
  </si>
  <si>
    <t>KRABICE PŘÍSTROJOVÁ KP 67 - ZDIVO</t>
  </si>
  <si>
    <t>KS</t>
  </si>
  <si>
    <t>12.</t>
  </si>
  <si>
    <t>KRABICE PŘÍSTROJOVÁ KPR 68, HLUBOKÁ</t>
  </si>
  <si>
    <t>13.</t>
  </si>
  <si>
    <t>KRABICE ROZVODNÁ KU 68-1903, S VÍČKEM A SVORKOVNICÍ</t>
  </si>
  <si>
    <t>14.</t>
  </si>
  <si>
    <t>KRABICE S PRŮCHODKAMI 8101, IP 54, ACD</t>
  </si>
  <si>
    <t>15.</t>
  </si>
  <si>
    <t>KRABICE S PRŮCHODKAMI 8111, IP 54, ACD</t>
  </si>
  <si>
    <t>16.</t>
  </si>
  <si>
    <t>KRABICE S PRŮCHODKAMI 8117, IP 54, ACD</t>
  </si>
  <si>
    <t>17.</t>
  </si>
  <si>
    <t>KRABICE KO 125 E, S VÍČKEM</t>
  </si>
  <si>
    <t>18.</t>
  </si>
  <si>
    <t>KRABICE KT 250/1, S VÍČKEM</t>
  </si>
  <si>
    <t>19.</t>
  </si>
  <si>
    <t>PŘÍCHYTKA SONAP PRO KABELY CYKY</t>
  </si>
  <si>
    <t>20.</t>
  </si>
  <si>
    <t>KABEL CYKYJ 3x1,5</t>
  </si>
  <si>
    <t>21.</t>
  </si>
  <si>
    <t>KABEL CYKYJ 3x2,5</t>
  </si>
  <si>
    <t>22.</t>
  </si>
  <si>
    <t>KABEL CYKYJ 5x1,5</t>
  </si>
  <si>
    <t>23.</t>
  </si>
  <si>
    <t>KABEL CYKYJ 5x4</t>
  </si>
  <si>
    <t>24.</t>
  </si>
  <si>
    <t>KABEL CYKYJ 5x6</t>
  </si>
  <si>
    <t>25.</t>
  </si>
  <si>
    <t>KABEL CYKYJ 5x35</t>
  </si>
  <si>
    <t>26.</t>
  </si>
  <si>
    <t>KABEL CYKYO 3x1,5</t>
  </si>
  <si>
    <t>27.</t>
  </si>
  <si>
    <t>KABEL CYKYO 5x1,5</t>
  </si>
  <si>
    <t>28.</t>
  </si>
  <si>
    <t>KABEL CXKHV-J 3 x 1,5</t>
  </si>
  <si>
    <t>29.</t>
  </si>
  <si>
    <t>ŠŇŮRA H07RN-F 3x1,5</t>
  </si>
  <si>
    <t>30.</t>
  </si>
  <si>
    <t>ŠŇŮRA H07RN-F 3x2,5</t>
  </si>
  <si>
    <t>31.</t>
  </si>
  <si>
    <t>ŠŇŮRA H07RN-F 5x1,5</t>
  </si>
  <si>
    <t>32.</t>
  </si>
  <si>
    <t>ŠŇŮRA H07RN-F 5x2,5</t>
  </si>
  <si>
    <t>33.</t>
  </si>
  <si>
    <t>VYPÍNAČ č.1, 250 V, 10 A, VČ. RÁMEČKU</t>
  </si>
  <si>
    <t>34.</t>
  </si>
  <si>
    <t>OVLADAČ ŽALUZIOVÝ, 1/0+1/0, 250 V, 10 A, VČ. RÁMEČKU</t>
  </si>
  <si>
    <t>35.</t>
  </si>
  <si>
    <t>DALI STMÍVAČ S OTOČNÝM OVLÁDÁNÍM A TLAČ. SPÍNÁNÍM,
VÝKONOVÝ, ABB, VČ. RÁMEČKU</t>
  </si>
  <si>
    <t>36.</t>
  </si>
  <si>
    <t>DALI STMÍVAČ S OTOČNÝM OVLÁDÁNÍM A TLAČ. SPÍNÁNÍM,
ABB, SLAVE, VČ. RÁMEČKU</t>
  </si>
  <si>
    <t>37.</t>
  </si>
  <si>
    <t>SPORÁKOVÁ KOMBINACE č.3S, 16 A, 400 V, POD OMÍTKU,
VČ. RÁMEČKU</t>
  </si>
  <si>
    <t>38.</t>
  </si>
  <si>
    <t>POHYBOVÝ DETEKTOR PD3N-1C-SM, IR DÁLK. NASTAVENÍ</t>
  </si>
  <si>
    <t>39.</t>
  </si>
  <si>
    <t>POHYBOVÝ DETEKTOR PD3N-2C-SM, IR DÁLK. NASTAVENÍ</t>
  </si>
  <si>
    <t>40.</t>
  </si>
  <si>
    <t>PŘÍTOMNOSTNÍ DETEKTOR PD2-M-1C-SM, IR NASTAVENÍ</t>
  </si>
  <si>
    <t>41.</t>
  </si>
  <si>
    <t>PŘÍTOMNOSTNÍ DETEKTOR PD2-S-SM, IR DÁLK. NASTAVENÍ</t>
  </si>
  <si>
    <t>42.</t>
  </si>
  <si>
    <t>NÁSTAVEC PRO POVRCHOVOU MONTÁŽ PRO POHYB. ČIDLA</t>
  </si>
  <si>
    <t>43.</t>
  </si>
  <si>
    <t>IR OVLADAČ NASTAVENÍ PŘÍTOMNOSTNÍHO DETEKTORU</t>
  </si>
  <si>
    <t>44.</t>
  </si>
  <si>
    <t>SVORKOVNICE PĚTIPÓLOVÁ S KRYTEM A VÝVODKOU, 
PRO POHYBLIVÝ PŘÍVOD, VČ. RÁMEČKU, 16 A, 400 V</t>
  </si>
  <si>
    <t>45.</t>
  </si>
  <si>
    <t>ZÁSUVKA JEDNONÁSOBNÁ, 250 V, 16 A, VČ. RÁMEČKU</t>
  </si>
  <si>
    <t>46.</t>
  </si>
  <si>
    <t>ZÁSUVKA JEDNONÁSOBNÁ, 250 V, 16 A, VČ. RÁMEČKU,
S OCHRANOU PROTI PŘEPĚTÍ TŘ. D</t>
  </si>
  <si>
    <t>47.</t>
  </si>
  <si>
    <t>PODLAHOVÁ KRABICE ZÁSUVKOVÁ, 8 MODULŮ 45x45,
VÝŠKA 65 MM, VČ. VÍKA</t>
  </si>
  <si>
    <t>48.</t>
  </si>
  <si>
    <t>ZÁSUVKA MODUL 45x45, 250 V, 16 A</t>
  </si>
  <si>
    <t>49.</t>
  </si>
  <si>
    <t>BARVA ANTRACIT RAL 7021</t>
  </si>
  <si>
    <t>KG</t>
  </si>
  <si>
    <t>50.</t>
  </si>
  <si>
    <t>POŽÁRNÍ UCPÁVKA EI 60 DP1</t>
  </si>
  <si>
    <t>M2</t>
  </si>
  <si>
    <t>51.</t>
  </si>
  <si>
    <t>BEZPEČNOSTNÍ TABULKY</t>
  </si>
  <si>
    <t>52.</t>
  </si>
  <si>
    <t>OZNAČ. ŠTÍTEK NA KABEL</t>
  </si>
  <si>
    <t>53.</t>
  </si>
  <si>
    <t>ŠTÍTEK OZNAČOVACÍ NA PŘÍSTROJE</t>
  </si>
  <si>
    <t>54.</t>
  </si>
  <si>
    <t>PODRUŽNÝ MATERIÁL</t>
  </si>
  <si>
    <t>KPL</t>
  </si>
  <si>
    <t>VODIVÉ POSPOJOVÁNÍ:</t>
  </si>
  <si>
    <t>55.</t>
  </si>
  <si>
    <t>VODIČ CYA 4 zž</t>
  </si>
  <si>
    <t>56.</t>
  </si>
  <si>
    <t>VODIČ CYA 6 zž</t>
  </si>
  <si>
    <t>57.</t>
  </si>
  <si>
    <t>VODIČ CYA 25 zž</t>
  </si>
  <si>
    <t>58.</t>
  </si>
  <si>
    <t>SVORKA SS, SPOJOVACÍ</t>
  </si>
  <si>
    <t>59.</t>
  </si>
  <si>
    <t>SVORKA SP, PŘIPOJOVACÍ</t>
  </si>
  <si>
    <t>60.</t>
  </si>
  <si>
    <t>SVORKA SU, UNIVERZÁLNÍ</t>
  </si>
  <si>
    <t>61.</t>
  </si>
  <si>
    <t>SVORKA ZEMNÍCÍ ZSA 16</t>
  </si>
  <si>
    <t>62.</t>
  </si>
  <si>
    <t>ZENÍCÍ PÁSEK PRO ZSA 16,  Cu DL. 0,5 M</t>
  </si>
  <si>
    <t>63.</t>
  </si>
  <si>
    <t>ZEMNÍCÍ ŠROUB ZS 10 NEBO ZÚP 16</t>
  </si>
  <si>
    <t>64.</t>
  </si>
  <si>
    <t>EVIPOTENCIÁLNÍ SVORKOVNICE EPS 2, S KRYTEM</t>
  </si>
  <si>
    <t>CELKEM KČ:</t>
  </si>
  <si>
    <t>A2 - svítidlo dle knihy svítidel</t>
  </si>
  <si>
    <t>A3 - svítidlo dle knihy svítidel</t>
  </si>
  <si>
    <t>B - svítidlo dle knihy svítidel</t>
  </si>
  <si>
    <t>B - příslušenství</t>
  </si>
  <si>
    <t>C - svítidlo dle knihy svítidel</t>
  </si>
  <si>
    <t>D - svítidlo dle knihy svítidel</t>
  </si>
  <si>
    <t>E - svítidlo dle knihy svítidel</t>
  </si>
  <si>
    <t>N1 - svítidlo nouzové, přísazné, protipanické, area, 
2x LED 3,7 W, 475 lm, IP 66, na stáv. cetrnální bateriový systém</t>
  </si>
  <si>
    <t>N2 - svítidlo nouzové, přísazné/závěsné, piktogram, 
5 W, IP 66, na stáv. centrální byteriový systém</t>
  </si>
  <si>
    <t>MONTÁŽNÍ PRÁCE DLE KAPITOLY "MATERIÁL NOSNÝ"</t>
  </si>
  <si>
    <t>MONTÁŽ SVÍTIDLA PŘÍSAZNÉHO</t>
  </si>
  <si>
    <t>MONTÁŽ SVÍTIDLA VESTAVNÉHO</t>
  </si>
  <si>
    <t>MONTÁŽ SVÍTIDLA ZÁVĚSNÉHO</t>
  </si>
  <si>
    <t>UKONČENÍ VODIČŮ V ROZVADĚČI</t>
  </si>
  <si>
    <t>PŘIDRUŽENÉ PRACOVNÍ VÝKONY</t>
  </si>
  <si>
    <t>ROZVADĚČ R33</t>
  </si>
  <si>
    <t>TYPIZOVANÁ OCEP SKŘÍŇ DO ZDIVA, ROZM.: 600x2000x165, 
IP 30/20, In=100 A, VČ. PŘÍSLUŠENSTVÍ</t>
  </si>
  <si>
    <t>DEION Ie=160 A, In=100 A, Ir=80-100 A, DISTRIBUČNÍ</t>
  </si>
  <si>
    <t>POJISTKOVÝ ODPOJOVAČ OPV 22/3, 
VČ. POJISTKOVÉ VLOŽKY</t>
  </si>
  <si>
    <t>PŘEPĚŤOVÁ OCHRANA, T2 (C), TNS, 3+N PÓL</t>
  </si>
  <si>
    <t>JISTIČ LSN 6B/1, 10 kA</t>
  </si>
  <si>
    <t>JISTIČ LSN 16B/1, 10 kA</t>
  </si>
  <si>
    <t>JISTIČ LSN 10C/1, 10 kA</t>
  </si>
  <si>
    <t>JISTIČ LSN 16C/1, 10 kA</t>
  </si>
  <si>
    <t>JISTIČ LSN 16C/3, 10 kA</t>
  </si>
  <si>
    <t>JISTIČ LSN 20C/3, 10 kA</t>
  </si>
  <si>
    <t>JISTIČ LSN 32C/3, 10 kA</t>
  </si>
  <si>
    <t>PROUDOVÝ CHRÁNIČ FI 40/4/0,03, typ AC-G, 
ZPOŽDĚNÍ 10 ms, 10 kA</t>
  </si>
  <si>
    <t>ŠTÍTEK OZNAČOVACÍ</t>
  </si>
  <si>
    <t>SVORKA ŘADOVÁ RSA 2,5</t>
  </si>
  <si>
    <t>SVORKA ŘADOVÁ RSA 4</t>
  </si>
  <si>
    <t>SVORKA ŘADOVÁ RSA 6</t>
  </si>
  <si>
    <t>SVORKA ŘADOVÁ OTL 50</t>
  </si>
  <si>
    <t>PODRUŽNÝ MATERIÁL (PŘÍPOJNICE, Cu LANA, MŮSTKY PE, N ...)</t>
  </si>
  <si>
    <t>KOMPLETACE ROZVADĚČE</t>
  </si>
  <si>
    <t>MIMOSTAVENIŠTNÍ DOPRAVA DLE KAPITOLY 
"DODÁVKA ROZVADĚČŮ"</t>
  </si>
  <si>
    <t>VNITROSTAVENIŠTNÍ DOPRAVA DLE KAPITOLY 
"DODÁVKA ROZVADĚČŮ"</t>
  </si>
  <si>
    <t>PRÁCE SPOJENÉ SE ZJIŠTĚNÍM STÁV. STAVU EL. INSTALACE</t>
  </si>
  <si>
    <t>HOD</t>
  </si>
  <si>
    <t>PRÁCE SPOJENÉ S DEMONTÁŽNÍ STÁV. ZAŘÍZENÍ</t>
  </si>
  <si>
    <t>DEMONTÁŽ A OPĚTOVNÁ MONTÁŽ STÁV. ZAŘÍZENÍ</t>
  </si>
  <si>
    <t>PRÁCE SPOJENÉ SE ZABEZPEČENÍM MONTÁŽNÍCH PRACOVIŠŤ</t>
  </si>
  <si>
    <t>KOORDINACE POSTUPU PRACÍ S OSTATNÍMI PROFESEMI</t>
  </si>
  <si>
    <t>PRÁCE SPOJENÉ S NASTAVENÍM STÁV. ÚSTŘEDNY NOUZOVÉHO
OSVĚTLENÍ</t>
  </si>
  <si>
    <t>PRÁCE SPOJENÉ S NÁTĚREM TRUBEK A KRABIC</t>
  </si>
  <si>
    <t>PRÁCE SPOJENÉ S PŘEMÍSTĚNÍM STÁV. KLM JEDNOTEK 
(ÚPRAVA NAPÁJECÍHO PŘÍVODU)</t>
  </si>
  <si>
    <t>PRÁCE SPOJENÉ S INSTALACÍ KABELOVÉHO PŘÍVODU
(ROZEBRÁNÍ PODHLEDŮ, PRŮRAZY, ZAPRAVENÍ, MONTÁŽ
PODHLEDŮ ATD..)</t>
  </si>
  <si>
    <t>STAVEBNÍ PŘÍPOMOCE (SEKÁNÍ A VRTÁNÍ V BETON. STĚNÁCH)</t>
  </si>
  <si>
    <t>DOKUMENTACE SKUTEČNÉHO PROVEDENÍ</t>
  </si>
  <si>
    <t>PROVEDENÍ VÝCHOZÍ REVIZE A VYPRACOVÁNÍ REVIZNÍ ZPRÁVY</t>
  </si>
  <si>
    <t>DATUM: 2022-04</t>
  </si>
  <si>
    <t>TRUBKA OHEBNÁ SMNF 20</t>
  </si>
  <si>
    <t>TRUBKA OHEBNÁ SMNF 25</t>
  </si>
  <si>
    <t>TRUBKA OHEBNÁ SMNF 32</t>
  </si>
  <si>
    <t>TRUBKA OHEBNÁ SMNF 40</t>
  </si>
  <si>
    <t>TRUBKA OHEBNÁ SMNF 50</t>
  </si>
  <si>
    <t xml:space="preserve">Návrh a výpočet osvětlení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</si>
</sst>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workbookViewId="0">
      <selection activeCell="B42" sqref="B42"/>
    </sheetView>
  </sheetViews>
  <sheetFormatPr defaultRowHeight="15" x14ac:dyDescent="0.25"/>
  <cols>
    <col min="1" max="1" width="6.28515625" customWidth="1"/>
    <col min="2" max="2" width="70.5703125" customWidth="1"/>
    <col min="3" max="3" width="16.140625" customWidth="1"/>
  </cols>
  <sheetData>
    <row r="1" spans="1:3" s="2" customFormat="1" ht="12.75" x14ac:dyDescent="0.2">
      <c r="A1" s="4" t="s">
        <v>0</v>
      </c>
      <c r="B1" s="7" t="s">
        <v>1</v>
      </c>
      <c r="C1" s="7"/>
    </row>
    <row r="2" spans="1:3" s="2" customFormat="1" ht="12.75" x14ac:dyDescent="0.2">
      <c r="A2" s="4" t="s">
        <v>2</v>
      </c>
      <c r="B2" s="8" t="s">
        <v>3</v>
      </c>
      <c r="C2" s="7"/>
    </row>
    <row r="3" spans="1:3" s="2" customFormat="1" ht="12.75" x14ac:dyDescent="0.2">
      <c r="A3" s="4" t="s">
        <v>4</v>
      </c>
      <c r="B3" s="8" t="s">
        <v>5</v>
      </c>
      <c r="C3" s="7"/>
    </row>
    <row r="4" spans="1:3" s="2" customFormat="1" ht="3" customHeight="1" x14ac:dyDescent="0.2">
      <c r="A4" s="2" t="s">
        <v>6</v>
      </c>
    </row>
    <row r="5" spans="1:3" s="9" customFormat="1" ht="12.75" x14ac:dyDescent="0.25">
      <c r="A5" s="11" t="s">
        <v>7</v>
      </c>
      <c r="B5" s="11" t="s">
        <v>8</v>
      </c>
      <c r="C5" s="12" t="s">
        <v>9</v>
      </c>
    </row>
    <row r="6" spans="1:3" s="2" customFormat="1" ht="18" customHeight="1" x14ac:dyDescent="0.2">
      <c r="A6" s="13" t="s">
        <v>6</v>
      </c>
      <c r="B6" s="13"/>
      <c r="C6" s="13"/>
    </row>
    <row r="7" spans="1:3" s="2" customFormat="1" ht="18" customHeight="1" x14ac:dyDescent="0.2">
      <c r="A7" s="13" t="s">
        <v>6</v>
      </c>
      <c r="B7" s="13"/>
      <c r="C7" s="13"/>
    </row>
    <row r="8" spans="1:3" s="2" customFormat="1" ht="18" customHeight="1" x14ac:dyDescent="0.2">
      <c r="A8" s="13" t="s">
        <v>6</v>
      </c>
      <c r="B8" s="13"/>
      <c r="C8" s="13"/>
    </row>
    <row r="9" spans="1:3" s="14" customFormat="1" ht="18" customHeight="1" x14ac:dyDescent="0.2">
      <c r="A9" s="14" t="s">
        <v>6</v>
      </c>
      <c r="B9" s="14" t="s">
        <v>10</v>
      </c>
    </row>
    <row r="10" spans="1:3" s="2" customFormat="1" ht="18" customHeight="1" x14ac:dyDescent="0.2">
      <c r="A10" s="13" t="s">
        <v>6</v>
      </c>
      <c r="B10" s="13"/>
      <c r="C10" s="13"/>
    </row>
    <row r="11" spans="1:3" s="2" customFormat="1" ht="18" customHeight="1" x14ac:dyDescent="0.2">
      <c r="A11" s="13" t="s">
        <v>6</v>
      </c>
      <c r="B11" s="13"/>
      <c r="C11" s="13"/>
    </row>
    <row r="12" spans="1:3" s="2" customFormat="1" ht="18" customHeight="1" x14ac:dyDescent="0.2">
      <c r="A12" s="13" t="s">
        <v>6</v>
      </c>
      <c r="B12" s="13"/>
      <c r="C12" s="13"/>
    </row>
    <row r="13" spans="1:3" s="16" customFormat="1" ht="18" x14ac:dyDescent="0.25">
      <c r="A13" s="6" t="s">
        <v>11</v>
      </c>
      <c r="B13" s="7" t="s">
        <v>12</v>
      </c>
      <c r="C13" s="17">
        <f>SUM(Rozpočet!F9+Rozpočet!F10+Rozpočet!F11+Rozpočet!F12+Rozpočet!F13+Rozpočet!F14+Rozpočet!F15+Rozpočet!F16+Rozpočet!F17+Rozpočet!F18+Rozpočet!F19+Rozpočet!F20+Rozpočet!F21+Rozpočet!F22+Rozpočet!F23+Rozpočet!F24+Rozpočet!F25+Rozpočet!F26+Rozpočet!F27+Rozpočet!F28+Rozpočet!F29+Rozpočet!F30+Rozpočet!F31+Rozpočet!F32+Rozpočet!F33+Rozpočet!F34+Rozpočet!F35+Rozpočet!F36+Rozpočet!F37+Rozpočet!F38+Rozpočet!F39+Rozpočet!F40+Rozpočet!F41+Rozpočet!F42+Rozpočet!F43+Rozpočet!F44+Rozpočet!F45+Rozpočet!F46+Rozpočet!F47+Rozpočet!F48+Rozpočet!F49+Rozpočet!F50+Rozpočet!F51+Rozpočet!F52+Rozpočet!F53+Rozpočet!F54+Rozpočet!F55+Rozpočet!F56+Rozpočet!F57+Rozpočet!F58+Rozpočet!F59+Rozpočet!F60+Rozpočet!F61+Rozpočet!F62+Rozpočet!F65+Rozpočet!F66+Rozpočet!F67+Rozpočet!F68+Rozpočet!F69+Rozpočet!F70+Rozpočet!F71+Rozpočet!F72+Rozpočet!F73+Rozpočet!F74)</f>
        <v>0</v>
      </c>
    </row>
    <row r="14" spans="1:3" s="16" customFormat="1" ht="18" x14ac:dyDescent="0.25">
      <c r="A14" s="6" t="s">
        <v>13</v>
      </c>
      <c r="B14" s="7" t="s">
        <v>14</v>
      </c>
      <c r="C14" s="17">
        <f>SUM(Rozpočet!F80+Rozpočet!F81+Rozpočet!F82+Rozpočet!F83+Rozpočet!F84+Rozpočet!F85+Rozpočet!F86+Rozpočet!F87+Rozpočet!F88+Rozpočet!F89)</f>
        <v>0</v>
      </c>
    </row>
    <row r="15" spans="1:3" s="16" customFormat="1" ht="18" x14ac:dyDescent="0.25">
      <c r="A15" s="6" t="s">
        <v>15</v>
      </c>
      <c r="B15" s="7" t="s">
        <v>16</v>
      </c>
      <c r="C15" s="17">
        <f>SUM(Rozpočet!F95+Rozpočet!F96+Rozpočet!F97+Rozpočet!F98+Rozpočet!F99+Rozpočet!F100)</f>
        <v>0</v>
      </c>
    </row>
    <row r="16" spans="1:3" s="16" customFormat="1" ht="18" x14ac:dyDescent="0.25">
      <c r="A16" s="6" t="s">
        <v>17</v>
      </c>
      <c r="B16" s="7" t="s">
        <v>18</v>
      </c>
      <c r="C16" s="17">
        <f>SUM(Rozpočet!F107+Rozpočet!F108+Rozpočet!F109+Rozpočet!F110+Rozpočet!F111+Rozpočet!F112+Rozpočet!F113+Rozpočet!F114+Rozpočet!F115+Rozpočet!F116+Rozpočet!F117+Rozpočet!F118+Rozpočet!F119+Rozpočet!F120+Rozpočet!F121+Rozpočet!F122+Rozpočet!F123+Rozpočet!F124+Rozpočet!F125)</f>
        <v>0</v>
      </c>
    </row>
    <row r="17" spans="1:3" s="16" customFormat="1" ht="18" x14ac:dyDescent="0.25">
      <c r="A17" s="6" t="s">
        <v>19</v>
      </c>
      <c r="B17" s="7" t="s">
        <v>20</v>
      </c>
      <c r="C17" s="17">
        <f>SUM(Rozpočet!F132+Rozpočet!F133)</f>
        <v>0</v>
      </c>
    </row>
    <row r="18" spans="1:3" s="16" customFormat="1" ht="18" x14ac:dyDescent="0.25">
      <c r="A18" s="6" t="s">
        <v>21</v>
      </c>
      <c r="B18" s="7" t="s">
        <v>22</v>
      </c>
      <c r="C18" s="17">
        <f>SUM(Rozpočet!F139+Rozpočet!F140+Rozpočet!F141+Rozpočet!F142+Rozpočet!F143+Rozpočet!F144+Rozpočet!F145+Rozpočet!F146+Rozpočet!F147+Rozpočet!F148+Rozpočet!F149)</f>
        <v>0</v>
      </c>
    </row>
    <row r="19" spans="1:3" s="16" customFormat="1" ht="18" x14ac:dyDescent="0.25">
      <c r="A19" s="6" t="s">
        <v>23</v>
      </c>
      <c r="B19" s="7" t="s">
        <v>24</v>
      </c>
      <c r="C19" s="17">
        <f>SUM(Rozpočet!F155)</f>
        <v>0</v>
      </c>
    </row>
    <row r="20" spans="1:3" s="15" customFormat="1" ht="18" x14ac:dyDescent="0.25">
      <c r="A20" s="18" t="s">
        <v>23</v>
      </c>
      <c r="B20" s="19" t="s">
        <v>25</v>
      </c>
      <c r="C20" s="20">
        <f>SUM(C13:C19)</f>
        <v>0</v>
      </c>
    </row>
    <row r="21" spans="1:3" s="2" customFormat="1" ht="18" customHeight="1" x14ac:dyDescent="0.2">
      <c r="A21" s="13" t="s">
        <v>6</v>
      </c>
      <c r="B21" s="13"/>
      <c r="C21" s="13"/>
    </row>
    <row r="22" spans="1:3" s="2" customFormat="1" ht="18" customHeight="1" x14ac:dyDescent="0.2">
      <c r="A22" s="13" t="s">
        <v>6</v>
      </c>
      <c r="B22" s="13"/>
      <c r="C22" s="13"/>
    </row>
    <row r="23" spans="1:3" s="2" customFormat="1" ht="18" customHeight="1" x14ac:dyDescent="0.2">
      <c r="A23" s="13" t="s">
        <v>6</v>
      </c>
      <c r="B23" s="13"/>
      <c r="C23" s="13"/>
    </row>
    <row r="24" spans="1:3" s="2" customFormat="1" ht="18" customHeight="1" x14ac:dyDescent="0.2">
      <c r="A24" s="13" t="s">
        <v>6</v>
      </c>
      <c r="B24" s="13"/>
      <c r="C24" s="13"/>
    </row>
    <row r="25" spans="1:3" s="6" customFormat="1" ht="18" customHeight="1" x14ac:dyDescent="0.25">
      <c r="A25" s="6" t="s">
        <v>6</v>
      </c>
      <c r="B25" s="6" t="s">
        <v>26</v>
      </c>
    </row>
    <row r="26" spans="1:3" s="2" customFormat="1" ht="18" customHeight="1" x14ac:dyDescent="0.2">
      <c r="A26" s="13" t="s">
        <v>6</v>
      </c>
      <c r="B26" s="13"/>
      <c r="C26" s="13"/>
    </row>
    <row r="27" spans="1:3" s="2" customFormat="1" ht="18" customHeight="1" x14ac:dyDescent="0.2">
      <c r="A27" s="13" t="s">
        <v>6</v>
      </c>
      <c r="B27" s="13"/>
      <c r="C27" s="13"/>
    </row>
    <row r="28" spans="1:3" s="2" customFormat="1" ht="18" customHeight="1" x14ac:dyDescent="0.2">
      <c r="A28" s="13" t="s">
        <v>6</v>
      </c>
      <c r="B28" s="13"/>
      <c r="C28" s="13"/>
    </row>
    <row r="29" spans="1:3" s="2" customFormat="1" ht="18" customHeight="1" x14ac:dyDescent="0.2">
      <c r="A29" s="13" t="s">
        <v>6</v>
      </c>
      <c r="B29" s="13"/>
      <c r="C29" s="13"/>
    </row>
    <row r="30" spans="1:3" s="2" customFormat="1" ht="18" customHeight="1" x14ac:dyDescent="0.2">
      <c r="A30" s="13" t="s">
        <v>6</v>
      </c>
      <c r="B30" s="13"/>
      <c r="C30" s="13"/>
    </row>
    <row r="31" spans="1:3" s="2" customFormat="1" ht="18" customHeight="1" x14ac:dyDescent="0.2">
      <c r="A31" s="13" t="s">
        <v>6</v>
      </c>
      <c r="B31" s="13"/>
      <c r="C31" s="13"/>
    </row>
    <row r="32" spans="1:3" s="2" customFormat="1" ht="18" customHeight="1" x14ac:dyDescent="0.2">
      <c r="A32" s="13" t="s">
        <v>6</v>
      </c>
      <c r="B32" s="13"/>
      <c r="C32" s="13"/>
    </row>
    <row r="33" spans="1:3" s="2" customFormat="1" ht="18" customHeight="1" x14ac:dyDescent="0.2">
      <c r="A33" s="13" t="s">
        <v>6</v>
      </c>
      <c r="B33" s="13"/>
      <c r="C33" s="13"/>
    </row>
    <row r="34" spans="1:3" s="2" customFormat="1" ht="18" customHeight="1" x14ac:dyDescent="0.2">
      <c r="A34" s="13" t="s">
        <v>6</v>
      </c>
      <c r="B34" s="13"/>
      <c r="C34" s="13"/>
    </row>
    <row r="35" spans="1:3" s="2" customFormat="1" ht="18" customHeight="1" x14ac:dyDescent="0.2">
      <c r="A35" s="13" t="s">
        <v>6</v>
      </c>
      <c r="B35" s="13"/>
      <c r="C35" s="13"/>
    </row>
    <row r="36" spans="1:3" s="2" customFormat="1" ht="18" customHeight="1" x14ac:dyDescent="0.2">
      <c r="A36" s="13" t="s">
        <v>6</v>
      </c>
      <c r="B36" s="13"/>
      <c r="C36" s="13"/>
    </row>
    <row r="37" spans="1:3" s="2" customFormat="1" ht="18" customHeight="1" x14ac:dyDescent="0.2">
      <c r="A37" s="13" t="s">
        <v>6</v>
      </c>
      <c r="B37" s="13"/>
      <c r="C37" s="13"/>
    </row>
    <row r="38" spans="1:3" s="2" customFormat="1" ht="18" customHeight="1" x14ac:dyDescent="0.2">
      <c r="A38" s="13" t="s">
        <v>6</v>
      </c>
      <c r="B38" s="13"/>
      <c r="C38" s="13"/>
    </row>
    <row r="39" spans="1:3" s="2" customFormat="1" ht="18" customHeight="1" x14ac:dyDescent="0.2">
      <c r="A39" s="13" t="s">
        <v>6</v>
      </c>
      <c r="B39" s="13"/>
      <c r="C39" s="13"/>
    </row>
    <row r="40" spans="1:3" s="2" customFormat="1" ht="18" customHeight="1" x14ac:dyDescent="0.2">
      <c r="A40" s="13" t="s">
        <v>6</v>
      </c>
      <c r="B40" s="13"/>
      <c r="C40" s="13"/>
    </row>
    <row r="41" spans="1:3" s="5" customFormat="1" ht="18" customHeight="1" x14ac:dyDescent="0.2">
      <c r="A41" s="5" t="s">
        <v>6</v>
      </c>
      <c r="B41" s="5" t="s">
        <v>204</v>
      </c>
    </row>
    <row r="42" spans="1:3" s="15" customFormat="1" ht="18" x14ac:dyDescent="0.25">
      <c r="A42" s="15" t="s">
        <v>6</v>
      </c>
      <c r="B42" s="21" t="s">
        <v>27</v>
      </c>
    </row>
  </sheetData>
  <pageMargins left="0.39300000000000002" right="0.39300000000000002" top="0.39300000000000002" bottom="0.78700000000000003" header="0.51200000000000001" footer="0.51200000000000001"/>
  <pageSetup paperSize="9" orientation="portrait" verticalDpi="0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6"/>
  <sheetViews>
    <sheetView tabSelected="1" workbookViewId="0">
      <selection activeCell="J89" sqref="J89"/>
    </sheetView>
  </sheetViews>
  <sheetFormatPr defaultColWidth="9.140625" defaultRowHeight="15" x14ac:dyDescent="0.25"/>
  <cols>
    <col min="1" max="1" width="4.5703125" customWidth="1"/>
    <col min="2" max="2" width="53.28515625" customWidth="1"/>
    <col min="3" max="3" width="4.85546875" customWidth="1"/>
    <col min="4" max="4" width="4.42578125" customWidth="1"/>
    <col min="5" max="5" width="12.5703125" customWidth="1"/>
    <col min="6" max="6" width="12.7109375" customWidth="1"/>
  </cols>
  <sheetData>
    <row r="1" spans="1:7" s="1" customFormat="1" ht="14.25" x14ac:dyDescent="0.2">
      <c r="A1" s="4" t="s">
        <v>0</v>
      </c>
      <c r="B1" s="6" t="s">
        <v>1</v>
      </c>
      <c r="C1" s="22"/>
      <c r="D1" s="22"/>
      <c r="E1" s="22"/>
      <c r="F1" s="22"/>
    </row>
    <row r="2" spans="1:7" s="1" customFormat="1" ht="14.25" x14ac:dyDescent="0.2">
      <c r="A2" s="4" t="s">
        <v>2</v>
      </c>
      <c r="B2" s="8" t="s">
        <v>3</v>
      </c>
    </row>
    <row r="3" spans="1:7" s="1" customFormat="1" ht="14.25" x14ac:dyDescent="0.2">
      <c r="A3" s="4" t="s">
        <v>4</v>
      </c>
      <c r="B3" s="26" t="s">
        <v>5</v>
      </c>
    </row>
    <row r="4" spans="1:7" s="2" customFormat="1" ht="3" customHeight="1" x14ac:dyDescent="0.2">
      <c r="A4" s="2" t="s">
        <v>6</v>
      </c>
    </row>
    <row r="5" spans="1:7" s="10" customFormat="1" ht="14.25" customHeight="1" x14ac:dyDescent="0.25">
      <c r="A5" s="11" t="s">
        <v>7</v>
      </c>
      <c r="B5" s="11" t="s">
        <v>8</v>
      </c>
      <c r="C5" s="11" t="s">
        <v>28</v>
      </c>
      <c r="D5" s="11" t="s">
        <v>29</v>
      </c>
      <c r="E5" s="23" t="s">
        <v>30</v>
      </c>
      <c r="F5" s="12" t="s">
        <v>9</v>
      </c>
    </row>
    <row r="6" spans="1:7" s="2" customFormat="1" ht="14.25" customHeight="1" x14ac:dyDescent="0.2">
      <c r="A6" s="3" t="s">
        <v>6</v>
      </c>
      <c r="B6" s="3"/>
      <c r="C6" s="3"/>
      <c r="D6" s="3"/>
      <c r="E6" s="3"/>
      <c r="F6" s="3"/>
      <c r="G6" s="3"/>
    </row>
    <row r="7" spans="1:7" s="1" customFormat="1" ht="14.25" x14ac:dyDescent="0.2">
      <c r="A7" s="5" t="s">
        <v>6</v>
      </c>
      <c r="B7" s="24" t="s">
        <v>12</v>
      </c>
      <c r="C7" s="5"/>
      <c r="D7" s="5"/>
      <c r="E7" s="5"/>
      <c r="F7" s="5"/>
    </row>
    <row r="8" spans="1:7" s="5" customFormat="1" ht="7.9" customHeight="1" x14ac:dyDescent="0.2">
      <c r="A8" s="5" t="s">
        <v>6</v>
      </c>
    </row>
    <row r="9" spans="1:7" s="1" customFormat="1" ht="14.25" x14ac:dyDescent="0.2">
      <c r="A9" s="6" t="s">
        <v>11</v>
      </c>
      <c r="B9" s="7" t="s">
        <v>205</v>
      </c>
      <c r="C9" s="6" t="s">
        <v>31</v>
      </c>
      <c r="D9" s="6">
        <v>30</v>
      </c>
      <c r="E9" s="17"/>
      <c r="F9" s="17">
        <f t="shared" ref="F9:F40" si="0">D9*E9</f>
        <v>0</v>
      </c>
    </row>
    <row r="10" spans="1:7" s="1" customFormat="1" ht="14.25" x14ac:dyDescent="0.2">
      <c r="A10" s="6" t="s">
        <v>13</v>
      </c>
      <c r="B10" s="7" t="s">
        <v>206</v>
      </c>
      <c r="C10" s="6" t="s">
        <v>31</v>
      </c>
      <c r="D10" s="6">
        <v>90</v>
      </c>
      <c r="E10" s="17"/>
      <c r="F10" s="17">
        <f t="shared" si="0"/>
        <v>0</v>
      </c>
    </row>
    <row r="11" spans="1:7" s="1" customFormat="1" ht="14.25" x14ac:dyDescent="0.2">
      <c r="A11" s="6" t="s">
        <v>15</v>
      </c>
      <c r="B11" s="7" t="s">
        <v>207</v>
      </c>
      <c r="C11" s="6" t="s">
        <v>31</v>
      </c>
      <c r="D11" s="6">
        <v>30</v>
      </c>
      <c r="E11" s="17"/>
      <c r="F11" s="17">
        <f t="shared" si="0"/>
        <v>0</v>
      </c>
    </row>
    <row r="12" spans="1:7" s="1" customFormat="1" ht="14.25" x14ac:dyDescent="0.2">
      <c r="A12" s="6" t="s">
        <v>17</v>
      </c>
      <c r="B12" s="7" t="s">
        <v>208</v>
      </c>
      <c r="C12" s="6" t="s">
        <v>31</v>
      </c>
      <c r="D12" s="6">
        <v>20</v>
      </c>
      <c r="E12" s="17"/>
      <c r="F12" s="17">
        <f t="shared" si="0"/>
        <v>0</v>
      </c>
    </row>
    <row r="13" spans="1:7" s="1" customFormat="1" ht="14.25" x14ac:dyDescent="0.2">
      <c r="A13" s="6" t="s">
        <v>19</v>
      </c>
      <c r="B13" s="7" t="s">
        <v>209</v>
      </c>
      <c r="C13" s="6" t="s">
        <v>31</v>
      </c>
      <c r="D13" s="6">
        <v>15</v>
      </c>
      <c r="E13" s="17"/>
      <c r="F13" s="17">
        <f t="shared" si="0"/>
        <v>0</v>
      </c>
    </row>
    <row r="14" spans="1:7" s="1" customFormat="1" ht="14.25" x14ac:dyDescent="0.2">
      <c r="A14" s="6" t="s">
        <v>21</v>
      </c>
      <c r="B14" s="7" t="s">
        <v>32</v>
      </c>
      <c r="C14" s="6" t="s">
        <v>31</v>
      </c>
      <c r="D14" s="6">
        <v>90</v>
      </c>
      <c r="E14" s="17"/>
      <c r="F14" s="17">
        <f t="shared" si="0"/>
        <v>0</v>
      </c>
    </row>
    <row r="15" spans="1:7" s="1" customFormat="1" ht="14.25" x14ac:dyDescent="0.2">
      <c r="A15" s="6" t="s">
        <v>23</v>
      </c>
      <c r="B15" s="7" t="s">
        <v>33</v>
      </c>
      <c r="C15" s="6" t="s">
        <v>31</v>
      </c>
      <c r="D15" s="6">
        <v>230</v>
      </c>
      <c r="E15" s="17"/>
      <c r="F15" s="17">
        <f t="shared" si="0"/>
        <v>0</v>
      </c>
    </row>
    <row r="16" spans="1:7" s="1" customFormat="1" ht="14.25" x14ac:dyDescent="0.2">
      <c r="A16" s="6" t="s">
        <v>34</v>
      </c>
      <c r="B16" s="7" t="s">
        <v>35</v>
      </c>
      <c r="C16" s="6" t="s">
        <v>31</v>
      </c>
      <c r="D16" s="6">
        <v>40</v>
      </c>
      <c r="E16" s="17"/>
      <c r="F16" s="17">
        <f t="shared" si="0"/>
        <v>0</v>
      </c>
    </row>
    <row r="17" spans="1:6" s="1" customFormat="1" ht="14.25" x14ac:dyDescent="0.2">
      <c r="A17" s="6" t="s">
        <v>36</v>
      </c>
      <c r="B17" s="7" t="s">
        <v>37</v>
      </c>
      <c r="C17" s="6" t="s">
        <v>31</v>
      </c>
      <c r="D17" s="6">
        <v>30</v>
      </c>
      <c r="E17" s="17"/>
      <c r="F17" s="17">
        <f t="shared" si="0"/>
        <v>0</v>
      </c>
    </row>
    <row r="18" spans="1:6" s="1" customFormat="1" ht="14.25" x14ac:dyDescent="0.2">
      <c r="A18" s="6" t="s">
        <v>38</v>
      </c>
      <c r="B18" s="7" t="s">
        <v>39</v>
      </c>
      <c r="C18" s="6" t="s">
        <v>31</v>
      </c>
      <c r="D18" s="6">
        <v>20</v>
      </c>
      <c r="E18" s="17"/>
      <c r="F18" s="17">
        <f t="shared" si="0"/>
        <v>0</v>
      </c>
    </row>
    <row r="19" spans="1:6" s="1" customFormat="1" ht="14.25" x14ac:dyDescent="0.2">
      <c r="A19" s="6" t="s">
        <v>40</v>
      </c>
      <c r="B19" s="7" t="s">
        <v>41</v>
      </c>
      <c r="C19" s="6" t="s">
        <v>42</v>
      </c>
      <c r="D19" s="6">
        <v>75</v>
      </c>
      <c r="E19" s="17"/>
      <c r="F19" s="17">
        <f t="shared" si="0"/>
        <v>0</v>
      </c>
    </row>
    <row r="20" spans="1:6" s="1" customFormat="1" ht="14.25" x14ac:dyDescent="0.2">
      <c r="A20" s="6" t="s">
        <v>43</v>
      </c>
      <c r="B20" s="7" t="s">
        <v>44</v>
      </c>
      <c r="C20" s="6" t="s">
        <v>42</v>
      </c>
      <c r="D20" s="6">
        <v>15</v>
      </c>
      <c r="E20" s="17"/>
      <c r="F20" s="17">
        <f t="shared" si="0"/>
        <v>0</v>
      </c>
    </row>
    <row r="21" spans="1:6" s="1" customFormat="1" ht="14.25" x14ac:dyDescent="0.2">
      <c r="A21" s="6" t="s">
        <v>45</v>
      </c>
      <c r="B21" s="7" t="s">
        <v>46</v>
      </c>
      <c r="C21" s="6" t="s">
        <v>42</v>
      </c>
      <c r="D21" s="6">
        <v>8</v>
      </c>
      <c r="E21" s="17"/>
      <c r="F21" s="17">
        <f t="shared" si="0"/>
        <v>0</v>
      </c>
    </row>
    <row r="22" spans="1:6" s="1" customFormat="1" ht="14.25" x14ac:dyDescent="0.2">
      <c r="A22" s="6" t="s">
        <v>47</v>
      </c>
      <c r="B22" s="7" t="s">
        <v>48</v>
      </c>
      <c r="C22" s="6" t="s">
        <v>42</v>
      </c>
      <c r="D22" s="6">
        <v>75</v>
      </c>
      <c r="E22" s="17"/>
      <c r="F22" s="17">
        <f t="shared" si="0"/>
        <v>0</v>
      </c>
    </row>
    <row r="23" spans="1:6" s="1" customFormat="1" ht="14.25" x14ac:dyDescent="0.2">
      <c r="A23" s="6" t="s">
        <v>49</v>
      </c>
      <c r="B23" s="7" t="s">
        <v>50</v>
      </c>
      <c r="C23" s="6" t="s">
        <v>42</v>
      </c>
      <c r="D23" s="6">
        <v>22</v>
      </c>
      <c r="E23" s="17"/>
      <c r="F23" s="17">
        <f t="shared" si="0"/>
        <v>0</v>
      </c>
    </row>
    <row r="24" spans="1:6" s="1" customFormat="1" ht="14.25" x14ac:dyDescent="0.2">
      <c r="A24" s="6" t="s">
        <v>51</v>
      </c>
      <c r="B24" s="7" t="s">
        <v>52</v>
      </c>
      <c r="C24" s="6" t="s">
        <v>42</v>
      </c>
      <c r="D24" s="6">
        <v>8</v>
      </c>
      <c r="E24" s="17"/>
      <c r="F24" s="17">
        <f t="shared" si="0"/>
        <v>0</v>
      </c>
    </row>
    <row r="25" spans="1:6" s="1" customFormat="1" ht="14.25" x14ac:dyDescent="0.2">
      <c r="A25" s="6" t="s">
        <v>53</v>
      </c>
      <c r="B25" s="7" t="s">
        <v>54</v>
      </c>
      <c r="C25" s="6" t="s">
        <v>42</v>
      </c>
      <c r="D25" s="6">
        <v>2</v>
      </c>
      <c r="E25" s="17"/>
      <c r="F25" s="17">
        <f t="shared" si="0"/>
        <v>0</v>
      </c>
    </row>
    <row r="26" spans="1:6" s="1" customFormat="1" ht="14.25" x14ac:dyDescent="0.2">
      <c r="A26" s="6" t="s">
        <v>55</v>
      </c>
      <c r="B26" s="7" t="s">
        <v>56</v>
      </c>
      <c r="C26" s="6" t="s">
        <v>42</v>
      </c>
      <c r="D26" s="6">
        <v>1</v>
      </c>
      <c r="E26" s="17"/>
      <c r="F26" s="17">
        <f t="shared" si="0"/>
        <v>0</v>
      </c>
    </row>
    <row r="27" spans="1:6" s="1" customFormat="1" ht="14.25" x14ac:dyDescent="0.2">
      <c r="A27" s="6" t="s">
        <v>57</v>
      </c>
      <c r="B27" s="7" t="s">
        <v>58</v>
      </c>
      <c r="C27" s="6" t="s">
        <v>42</v>
      </c>
      <c r="D27" s="6">
        <v>35</v>
      </c>
      <c r="E27" s="17"/>
      <c r="F27" s="17">
        <f t="shared" si="0"/>
        <v>0</v>
      </c>
    </row>
    <row r="28" spans="1:6" s="1" customFormat="1" ht="14.25" x14ac:dyDescent="0.2">
      <c r="A28" s="6" t="s">
        <v>59</v>
      </c>
      <c r="B28" s="7" t="s">
        <v>60</v>
      </c>
      <c r="C28" s="6" t="s">
        <v>31</v>
      </c>
      <c r="D28" s="6">
        <v>380</v>
      </c>
      <c r="E28" s="17"/>
      <c r="F28" s="17">
        <f t="shared" si="0"/>
        <v>0</v>
      </c>
    </row>
    <row r="29" spans="1:6" s="1" customFormat="1" ht="14.25" x14ac:dyDescent="0.2">
      <c r="A29" s="6" t="s">
        <v>61</v>
      </c>
      <c r="B29" s="7" t="s">
        <v>62</v>
      </c>
      <c r="C29" s="6" t="s">
        <v>31</v>
      </c>
      <c r="D29" s="6">
        <v>490</v>
      </c>
      <c r="E29" s="17"/>
      <c r="F29" s="17">
        <f t="shared" si="0"/>
        <v>0</v>
      </c>
    </row>
    <row r="30" spans="1:6" s="1" customFormat="1" ht="14.25" x14ac:dyDescent="0.2">
      <c r="A30" s="6" t="s">
        <v>63</v>
      </c>
      <c r="B30" s="7" t="s">
        <v>64</v>
      </c>
      <c r="C30" s="6" t="s">
        <v>31</v>
      </c>
      <c r="D30" s="6">
        <v>420</v>
      </c>
      <c r="E30" s="17"/>
      <c r="F30" s="17">
        <f t="shared" si="0"/>
        <v>0</v>
      </c>
    </row>
    <row r="31" spans="1:6" s="1" customFormat="1" ht="14.25" x14ac:dyDescent="0.2">
      <c r="A31" s="6" t="s">
        <v>65</v>
      </c>
      <c r="B31" s="7" t="s">
        <v>66</v>
      </c>
      <c r="C31" s="6" t="s">
        <v>31</v>
      </c>
      <c r="D31" s="6">
        <v>55</v>
      </c>
      <c r="E31" s="17"/>
      <c r="F31" s="17">
        <f t="shared" si="0"/>
        <v>0</v>
      </c>
    </row>
    <row r="32" spans="1:6" s="1" customFormat="1" ht="14.25" x14ac:dyDescent="0.2">
      <c r="A32" s="6" t="s">
        <v>67</v>
      </c>
      <c r="B32" s="7" t="s">
        <v>68</v>
      </c>
      <c r="C32" s="6" t="s">
        <v>31</v>
      </c>
      <c r="D32" s="6">
        <v>75</v>
      </c>
      <c r="E32" s="17"/>
      <c r="F32" s="17">
        <f t="shared" si="0"/>
        <v>0</v>
      </c>
    </row>
    <row r="33" spans="1:6" s="1" customFormat="1" ht="14.25" x14ac:dyDescent="0.2">
      <c r="A33" s="6" t="s">
        <v>69</v>
      </c>
      <c r="B33" s="7" t="s">
        <v>70</v>
      </c>
      <c r="C33" s="6" t="s">
        <v>31</v>
      </c>
      <c r="D33" s="6">
        <v>155</v>
      </c>
      <c r="E33" s="17"/>
      <c r="F33" s="17">
        <f t="shared" si="0"/>
        <v>0</v>
      </c>
    </row>
    <row r="34" spans="1:6" s="1" customFormat="1" ht="14.25" x14ac:dyDescent="0.2">
      <c r="A34" s="6" t="s">
        <v>71</v>
      </c>
      <c r="B34" s="7" t="s">
        <v>72</v>
      </c>
      <c r="C34" s="6" t="s">
        <v>31</v>
      </c>
      <c r="D34" s="6">
        <v>140</v>
      </c>
      <c r="E34" s="17"/>
      <c r="F34" s="17">
        <f t="shared" si="0"/>
        <v>0</v>
      </c>
    </row>
    <row r="35" spans="1:6" s="1" customFormat="1" ht="14.25" x14ac:dyDescent="0.2">
      <c r="A35" s="6" t="s">
        <v>73</v>
      </c>
      <c r="B35" s="7" t="s">
        <v>74</v>
      </c>
      <c r="C35" s="6" t="s">
        <v>31</v>
      </c>
      <c r="D35" s="6">
        <v>120</v>
      </c>
      <c r="E35" s="17"/>
      <c r="F35" s="17">
        <f t="shared" si="0"/>
        <v>0</v>
      </c>
    </row>
    <row r="36" spans="1:6" s="1" customFormat="1" ht="14.25" x14ac:dyDescent="0.2">
      <c r="A36" s="6" t="s">
        <v>75</v>
      </c>
      <c r="B36" s="7" t="s">
        <v>76</v>
      </c>
      <c r="C36" s="6" t="s">
        <v>31</v>
      </c>
      <c r="D36" s="6">
        <v>145</v>
      </c>
      <c r="E36" s="17"/>
      <c r="F36" s="17">
        <f t="shared" si="0"/>
        <v>0</v>
      </c>
    </row>
    <row r="37" spans="1:6" s="1" customFormat="1" ht="14.25" x14ac:dyDescent="0.2">
      <c r="A37" s="6" t="s">
        <v>77</v>
      </c>
      <c r="B37" s="7" t="s">
        <v>78</v>
      </c>
      <c r="C37" s="6" t="s">
        <v>31</v>
      </c>
      <c r="D37" s="6">
        <v>80</v>
      </c>
      <c r="E37" s="17"/>
      <c r="F37" s="17">
        <f t="shared" si="0"/>
        <v>0</v>
      </c>
    </row>
    <row r="38" spans="1:6" s="1" customFormat="1" ht="14.25" x14ac:dyDescent="0.2">
      <c r="A38" s="6" t="s">
        <v>79</v>
      </c>
      <c r="B38" s="7" t="s">
        <v>80</v>
      </c>
      <c r="C38" s="6" t="s">
        <v>31</v>
      </c>
      <c r="D38" s="6">
        <v>30</v>
      </c>
      <c r="E38" s="17"/>
      <c r="F38" s="17">
        <f t="shared" si="0"/>
        <v>0</v>
      </c>
    </row>
    <row r="39" spans="1:6" s="1" customFormat="1" ht="14.25" x14ac:dyDescent="0.2">
      <c r="A39" s="6" t="s">
        <v>81</v>
      </c>
      <c r="B39" s="7" t="s">
        <v>82</v>
      </c>
      <c r="C39" s="6" t="s">
        <v>31</v>
      </c>
      <c r="D39" s="6">
        <v>180</v>
      </c>
      <c r="E39" s="17"/>
      <c r="F39" s="17">
        <f t="shared" si="0"/>
        <v>0</v>
      </c>
    </row>
    <row r="40" spans="1:6" s="1" customFormat="1" ht="14.25" x14ac:dyDescent="0.2">
      <c r="A40" s="6" t="s">
        <v>83</v>
      </c>
      <c r="B40" s="7" t="s">
        <v>84</v>
      </c>
      <c r="C40" s="6" t="s">
        <v>31</v>
      </c>
      <c r="D40" s="6">
        <v>30</v>
      </c>
      <c r="E40" s="17"/>
      <c r="F40" s="17">
        <f t="shared" si="0"/>
        <v>0</v>
      </c>
    </row>
    <row r="41" spans="1:6" s="1" customFormat="1" ht="14.25" x14ac:dyDescent="0.2">
      <c r="A41" s="6" t="s">
        <v>85</v>
      </c>
      <c r="B41" s="7" t="s">
        <v>86</v>
      </c>
      <c r="C41" s="6" t="s">
        <v>42</v>
      </c>
      <c r="D41" s="6">
        <v>15</v>
      </c>
      <c r="E41" s="17"/>
      <c r="F41" s="17">
        <f t="shared" ref="F41:F62" si="1">D41*E41</f>
        <v>0</v>
      </c>
    </row>
    <row r="42" spans="1:6" s="1" customFormat="1" ht="14.25" x14ac:dyDescent="0.2">
      <c r="A42" s="6" t="s">
        <v>87</v>
      </c>
      <c r="B42" s="7" t="s">
        <v>88</v>
      </c>
      <c r="C42" s="6" t="s">
        <v>42</v>
      </c>
      <c r="D42" s="6">
        <v>1</v>
      </c>
      <c r="E42" s="17"/>
      <c r="F42" s="17">
        <f t="shared" si="1"/>
        <v>0</v>
      </c>
    </row>
    <row r="43" spans="1:6" s="1" customFormat="1" ht="24" x14ac:dyDescent="0.2">
      <c r="A43" s="6" t="s">
        <v>89</v>
      </c>
      <c r="B43" s="7" t="s">
        <v>90</v>
      </c>
      <c r="C43" s="6" t="s">
        <v>42</v>
      </c>
      <c r="D43" s="6">
        <v>7</v>
      </c>
      <c r="E43" s="17"/>
      <c r="F43" s="17">
        <f t="shared" si="1"/>
        <v>0</v>
      </c>
    </row>
    <row r="44" spans="1:6" s="1" customFormat="1" ht="24" x14ac:dyDescent="0.2">
      <c r="A44" s="6" t="s">
        <v>91</v>
      </c>
      <c r="B44" s="7" t="s">
        <v>92</v>
      </c>
      <c r="C44" s="6" t="s">
        <v>42</v>
      </c>
      <c r="D44" s="6">
        <v>2</v>
      </c>
      <c r="E44" s="17"/>
      <c r="F44" s="17">
        <f t="shared" si="1"/>
        <v>0</v>
      </c>
    </row>
    <row r="45" spans="1:6" s="1" customFormat="1" ht="24" x14ac:dyDescent="0.2">
      <c r="A45" s="6" t="s">
        <v>93</v>
      </c>
      <c r="B45" s="7" t="s">
        <v>94</v>
      </c>
      <c r="C45" s="6" t="s">
        <v>42</v>
      </c>
      <c r="D45" s="6">
        <v>1</v>
      </c>
      <c r="E45" s="17"/>
      <c r="F45" s="17">
        <f t="shared" si="1"/>
        <v>0</v>
      </c>
    </row>
    <row r="46" spans="1:6" s="1" customFormat="1" ht="14.25" x14ac:dyDescent="0.2">
      <c r="A46" s="6" t="s">
        <v>95</v>
      </c>
      <c r="B46" s="7" t="s">
        <v>96</v>
      </c>
      <c r="C46" s="6" t="s">
        <v>42</v>
      </c>
      <c r="D46" s="6">
        <v>7</v>
      </c>
      <c r="E46" s="17"/>
      <c r="F46" s="17">
        <f t="shared" si="1"/>
        <v>0</v>
      </c>
    </row>
    <row r="47" spans="1:6" s="1" customFormat="1" ht="14.25" x14ac:dyDescent="0.2">
      <c r="A47" s="6" t="s">
        <v>97</v>
      </c>
      <c r="B47" s="7" t="s">
        <v>98</v>
      </c>
      <c r="C47" s="6" t="s">
        <v>42</v>
      </c>
      <c r="D47" s="6">
        <v>4</v>
      </c>
      <c r="E47" s="17"/>
      <c r="F47" s="17">
        <f t="shared" si="1"/>
        <v>0</v>
      </c>
    </row>
    <row r="48" spans="1:6" s="1" customFormat="1" ht="14.25" x14ac:dyDescent="0.2">
      <c r="A48" s="6" t="s">
        <v>99</v>
      </c>
      <c r="B48" s="7" t="s">
        <v>100</v>
      </c>
      <c r="C48" s="6" t="s">
        <v>42</v>
      </c>
      <c r="D48" s="6">
        <v>2</v>
      </c>
      <c r="E48" s="17"/>
      <c r="F48" s="17">
        <f t="shared" si="1"/>
        <v>0</v>
      </c>
    </row>
    <row r="49" spans="1:6" s="1" customFormat="1" ht="14.25" x14ac:dyDescent="0.2">
      <c r="A49" s="6" t="s">
        <v>101</v>
      </c>
      <c r="B49" s="7" t="s">
        <v>102</v>
      </c>
      <c r="C49" s="6" t="s">
        <v>42</v>
      </c>
      <c r="D49" s="6">
        <v>2</v>
      </c>
      <c r="E49" s="17"/>
      <c r="F49" s="17">
        <f t="shared" si="1"/>
        <v>0</v>
      </c>
    </row>
    <row r="50" spans="1:6" s="1" customFormat="1" ht="14.25" x14ac:dyDescent="0.2">
      <c r="A50" s="6" t="s">
        <v>103</v>
      </c>
      <c r="B50" s="7" t="s">
        <v>104</v>
      </c>
      <c r="C50" s="6" t="s">
        <v>42</v>
      </c>
      <c r="D50" s="6">
        <v>15</v>
      </c>
      <c r="E50" s="17"/>
      <c r="F50" s="17">
        <f t="shared" si="1"/>
        <v>0</v>
      </c>
    </row>
    <row r="51" spans="1:6" s="1" customFormat="1" ht="14.25" x14ac:dyDescent="0.2">
      <c r="A51" s="6" t="s">
        <v>105</v>
      </c>
      <c r="B51" s="7" t="s">
        <v>106</v>
      </c>
      <c r="C51" s="6" t="s">
        <v>42</v>
      </c>
      <c r="D51" s="6">
        <v>1</v>
      </c>
      <c r="E51" s="17"/>
      <c r="F51" s="17">
        <f t="shared" si="1"/>
        <v>0</v>
      </c>
    </row>
    <row r="52" spans="1:6" s="1" customFormat="1" ht="24" x14ac:dyDescent="0.2">
      <c r="A52" s="6" t="s">
        <v>107</v>
      </c>
      <c r="B52" s="7" t="s">
        <v>108</v>
      </c>
      <c r="C52" s="6" t="s">
        <v>42</v>
      </c>
      <c r="D52" s="6">
        <v>2</v>
      </c>
      <c r="E52" s="17"/>
      <c r="F52" s="17">
        <f t="shared" si="1"/>
        <v>0</v>
      </c>
    </row>
    <row r="53" spans="1:6" s="1" customFormat="1" ht="14.25" x14ac:dyDescent="0.2">
      <c r="A53" s="6" t="s">
        <v>109</v>
      </c>
      <c r="B53" s="7" t="s">
        <v>110</v>
      </c>
      <c r="C53" s="6" t="s">
        <v>42</v>
      </c>
      <c r="D53" s="6">
        <v>45</v>
      </c>
      <c r="E53" s="17"/>
      <c r="F53" s="17">
        <f t="shared" si="1"/>
        <v>0</v>
      </c>
    </row>
    <row r="54" spans="1:6" s="1" customFormat="1" ht="24" x14ac:dyDescent="0.2">
      <c r="A54" s="6" t="s">
        <v>111</v>
      </c>
      <c r="B54" s="7" t="s">
        <v>112</v>
      </c>
      <c r="C54" s="6" t="s">
        <v>42</v>
      </c>
      <c r="D54" s="6">
        <v>1</v>
      </c>
      <c r="E54" s="17"/>
      <c r="F54" s="17">
        <f t="shared" si="1"/>
        <v>0</v>
      </c>
    </row>
    <row r="55" spans="1:6" s="1" customFormat="1" ht="24" x14ac:dyDescent="0.2">
      <c r="A55" s="6" t="s">
        <v>113</v>
      </c>
      <c r="B55" s="7" t="s">
        <v>114</v>
      </c>
      <c r="C55" s="6" t="s">
        <v>42</v>
      </c>
      <c r="D55" s="6">
        <v>15</v>
      </c>
      <c r="E55" s="17"/>
      <c r="F55" s="17">
        <f t="shared" si="1"/>
        <v>0</v>
      </c>
    </row>
    <row r="56" spans="1:6" s="1" customFormat="1" ht="14.25" x14ac:dyDescent="0.2">
      <c r="A56" s="6" t="s">
        <v>115</v>
      </c>
      <c r="B56" s="7" t="s">
        <v>116</v>
      </c>
      <c r="C56" s="6" t="s">
        <v>42</v>
      </c>
      <c r="D56" s="6">
        <v>60</v>
      </c>
      <c r="E56" s="17"/>
      <c r="F56" s="17">
        <f t="shared" si="1"/>
        <v>0</v>
      </c>
    </row>
    <row r="57" spans="1:6" s="1" customFormat="1" ht="14.25" x14ac:dyDescent="0.2">
      <c r="A57" s="6" t="s">
        <v>117</v>
      </c>
      <c r="B57" s="7" t="s">
        <v>118</v>
      </c>
      <c r="C57" s="6" t="s">
        <v>119</v>
      </c>
      <c r="D57" s="6">
        <v>5</v>
      </c>
      <c r="E57" s="17"/>
      <c r="F57" s="17">
        <f t="shared" si="1"/>
        <v>0</v>
      </c>
    </row>
    <row r="58" spans="1:6" s="1" customFormat="1" ht="14.25" x14ac:dyDescent="0.2">
      <c r="A58" s="6" t="s">
        <v>120</v>
      </c>
      <c r="B58" s="7" t="s">
        <v>121</v>
      </c>
      <c r="C58" s="6" t="s">
        <v>122</v>
      </c>
      <c r="D58" s="6">
        <v>1.5</v>
      </c>
      <c r="E58" s="17"/>
      <c r="F58" s="17">
        <f t="shared" si="1"/>
        <v>0</v>
      </c>
    </row>
    <row r="59" spans="1:6" s="1" customFormat="1" ht="14.25" x14ac:dyDescent="0.2">
      <c r="A59" s="6" t="s">
        <v>123</v>
      </c>
      <c r="B59" s="7" t="s">
        <v>124</v>
      </c>
      <c r="C59" s="6" t="s">
        <v>42</v>
      </c>
      <c r="D59" s="6">
        <v>5</v>
      </c>
      <c r="E59" s="17"/>
      <c r="F59" s="17">
        <f t="shared" si="1"/>
        <v>0</v>
      </c>
    </row>
    <row r="60" spans="1:6" s="1" customFormat="1" ht="14.25" x14ac:dyDescent="0.2">
      <c r="A60" s="6" t="s">
        <v>125</v>
      </c>
      <c r="B60" s="7" t="s">
        <v>126</v>
      </c>
      <c r="C60" s="6" t="s">
        <v>42</v>
      </c>
      <c r="D60" s="6">
        <v>185</v>
      </c>
      <c r="E60" s="17"/>
      <c r="F60" s="17">
        <f t="shared" si="1"/>
        <v>0</v>
      </c>
    </row>
    <row r="61" spans="1:6" s="1" customFormat="1" ht="14.25" x14ac:dyDescent="0.2">
      <c r="A61" s="6" t="s">
        <v>127</v>
      </c>
      <c r="B61" s="7" t="s">
        <v>128</v>
      </c>
      <c r="C61" s="6" t="s">
        <v>42</v>
      </c>
      <c r="D61" s="6">
        <v>285</v>
      </c>
      <c r="E61" s="17"/>
      <c r="F61" s="17">
        <f t="shared" si="1"/>
        <v>0</v>
      </c>
    </row>
    <row r="62" spans="1:6" s="1" customFormat="1" ht="14.25" x14ac:dyDescent="0.2">
      <c r="A62" s="6" t="s">
        <v>129</v>
      </c>
      <c r="B62" s="7" t="s">
        <v>130</v>
      </c>
      <c r="C62" s="6" t="s">
        <v>131</v>
      </c>
      <c r="D62" s="6">
        <v>1</v>
      </c>
      <c r="E62" s="17"/>
      <c r="F62" s="17">
        <f t="shared" si="1"/>
        <v>0</v>
      </c>
    </row>
    <row r="63" spans="1:6" s="1" customFormat="1" ht="14.25" x14ac:dyDescent="0.2">
      <c r="A63" s="6"/>
      <c r="B63" s="7"/>
      <c r="C63" s="6"/>
      <c r="D63" s="6"/>
      <c r="E63" s="17"/>
      <c r="F63" s="17"/>
    </row>
    <row r="64" spans="1:6" s="1" customFormat="1" ht="14.25" x14ac:dyDescent="0.2">
      <c r="A64" s="6" t="s">
        <v>6</v>
      </c>
      <c r="B64" s="7" t="s">
        <v>132</v>
      </c>
      <c r="C64" s="6"/>
      <c r="D64" s="6"/>
      <c r="E64" s="6"/>
      <c r="F64" s="6"/>
    </row>
    <row r="65" spans="1:6" s="1" customFormat="1" ht="14.25" x14ac:dyDescent="0.2">
      <c r="A65" s="6" t="s">
        <v>133</v>
      </c>
      <c r="B65" s="7" t="s">
        <v>134</v>
      </c>
      <c r="C65" s="6" t="s">
        <v>31</v>
      </c>
      <c r="D65" s="6">
        <v>80</v>
      </c>
      <c r="E65" s="17"/>
      <c r="F65" s="17">
        <f t="shared" ref="F65:F74" si="2">D65*E65</f>
        <v>0</v>
      </c>
    </row>
    <row r="66" spans="1:6" s="1" customFormat="1" ht="14.25" x14ac:dyDescent="0.2">
      <c r="A66" s="6" t="s">
        <v>135</v>
      </c>
      <c r="B66" s="7" t="s">
        <v>136</v>
      </c>
      <c r="C66" s="6" t="s">
        <v>31</v>
      </c>
      <c r="D66" s="6">
        <v>70</v>
      </c>
      <c r="E66" s="17"/>
      <c r="F66" s="17">
        <f t="shared" si="2"/>
        <v>0</v>
      </c>
    </row>
    <row r="67" spans="1:6" s="1" customFormat="1" ht="14.25" x14ac:dyDescent="0.2">
      <c r="A67" s="6" t="s">
        <v>137</v>
      </c>
      <c r="B67" s="7" t="s">
        <v>138</v>
      </c>
      <c r="C67" s="6" t="s">
        <v>31</v>
      </c>
      <c r="D67" s="6">
        <v>60</v>
      </c>
      <c r="E67" s="17"/>
      <c r="F67" s="17">
        <f t="shared" si="2"/>
        <v>0</v>
      </c>
    </row>
    <row r="68" spans="1:6" s="1" customFormat="1" ht="14.25" x14ac:dyDescent="0.2">
      <c r="A68" s="6" t="s">
        <v>139</v>
      </c>
      <c r="B68" s="7" t="s">
        <v>140</v>
      </c>
      <c r="C68" s="6" t="s">
        <v>42</v>
      </c>
      <c r="D68" s="6">
        <v>30</v>
      </c>
      <c r="E68" s="17"/>
      <c r="F68" s="17">
        <f t="shared" si="2"/>
        <v>0</v>
      </c>
    </row>
    <row r="69" spans="1:6" s="1" customFormat="1" ht="14.25" x14ac:dyDescent="0.2">
      <c r="A69" s="6" t="s">
        <v>141</v>
      </c>
      <c r="B69" s="7" t="s">
        <v>142</v>
      </c>
      <c r="C69" s="6" t="s">
        <v>42</v>
      </c>
      <c r="D69" s="6">
        <v>15</v>
      </c>
      <c r="E69" s="17"/>
      <c r="F69" s="17">
        <f t="shared" si="2"/>
        <v>0</v>
      </c>
    </row>
    <row r="70" spans="1:6" s="1" customFormat="1" ht="14.25" x14ac:dyDescent="0.2">
      <c r="A70" s="6" t="s">
        <v>143</v>
      </c>
      <c r="B70" s="7" t="s">
        <v>144</v>
      </c>
      <c r="C70" s="6" t="s">
        <v>42</v>
      </c>
      <c r="D70" s="6">
        <v>30</v>
      </c>
      <c r="E70" s="17"/>
      <c r="F70" s="17">
        <f t="shared" si="2"/>
        <v>0</v>
      </c>
    </row>
    <row r="71" spans="1:6" s="1" customFormat="1" ht="14.25" x14ac:dyDescent="0.2">
      <c r="A71" s="6" t="s">
        <v>145</v>
      </c>
      <c r="B71" s="7" t="s">
        <v>146</v>
      </c>
      <c r="C71" s="6" t="s">
        <v>42</v>
      </c>
      <c r="D71" s="6">
        <v>15</v>
      </c>
      <c r="E71" s="17"/>
      <c r="F71" s="17">
        <f t="shared" si="2"/>
        <v>0</v>
      </c>
    </row>
    <row r="72" spans="1:6" s="1" customFormat="1" ht="14.25" x14ac:dyDescent="0.2">
      <c r="A72" s="6" t="s">
        <v>147</v>
      </c>
      <c r="B72" s="7" t="s">
        <v>148</v>
      </c>
      <c r="C72" s="6" t="s">
        <v>42</v>
      </c>
      <c r="D72" s="6">
        <v>15</v>
      </c>
      <c r="E72" s="17"/>
      <c r="F72" s="17">
        <f t="shared" si="2"/>
        <v>0</v>
      </c>
    </row>
    <row r="73" spans="1:6" s="1" customFormat="1" ht="14.25" x14ac:dyDescent="0.2">
      <c r="A73" s="6" t="s">
        <v>149</v>
      </c>
      <c r="B73" s="7" t="s">
        <v>150</v>
      </c>
      <c r="C73" s="6" t="s">
        <v>42</v>
      </c>
      <c r="D73" s="6">
        <v>15</v>
      </c>
      <c r="E73" s="17"/>
      <c r="F73" s="17">
        <f t="shared" si="2"/>
        <v>0</v>
      </c>
    </row>
    <row r="74" spans="1:6" s="1" customFormat="1" ht="14.25" x14ac:dyDescent="0.2">
      <c r="A74" s="6" t="s">
        <v>151</v>
      </c>
      <c r="B74" s="7" t="s">
        <v>152</v>
      </c>
      <c r="C74" s="6" t="s">
        <v>42</v>
      </c>
      <c r="D74" s="6">
        <v>2</v>
      </c>
      <c r="E74" s="17"/>
      <c r="F74" s="17">
        <f t="shared" si="2"/>
        <v>0</v>
      </c>
    </row>
    <row r="75" spans="1:6" s="1" customFormat="1" ht="14.25" x14ac:dyDescent="0.2">
      <c r="A75" s="5" t="s">
        <v>6</v>
      </c>
      <c r="B75" s="18" t="s">
        <v>153</v>
      </c>
      <c r="C75" s="18"/>
      <c r="D75" s="18"/>
      <c r="E75" s="18"/>
      <c r="F75" s="20">
        <f>SUM(F9:F74)</f>
        <v>0</v>
      </c>
    </row>
    <row r="76" spans="1:6" s="5" customFormat="1" ht="14.25" customHeight="1" x14ac:dyDescent="0.2">
      <c r="A76" s="5" t="s">
        <v>6</v>
      </c>
    </row>
    <row r="77" spans="1:6" s="5" customFormat="1" ht="14.25" customHeight="1" x14ac:dyDescent="0.2">
      <c r="A77" s="5" t="s">
        <v>6</v>
      </c>
    </row>
    <row r="78" spans="1:6" s="1" customFormat="1" ht="14.25" x14ac:dyDescent="0.2">
      <c r="A78" s="5" t="s">
        <v>6</v>
      </c>
      <c r="B78" s="24" t="s">
        <v>14</v>
      </c>
      <c r="C78" s="5"/>
      <c r="D78" s="5"/>
      <c r="E78" s="5"/>
      <c r="F78" s="5"/>
    </row>
    <row r="79" spans="1:6" s="5" customFormat="1" ht="7.9" customHeight="1" x14ac:dyDescent="0.2">
      <c r="A79" s="5" t="s">
        <v>6</v>
      </c>
    </row>
    <row r="80" spans="1:6" s="1" customFormat="1" ht="14.25" x14ac:dyDescent="0.2">
      <c r="A80" s="6" t="s">
        <v>11</v>
      </c>
      <c r="B80" s="7" t="s">
        <v>154</v>
      </c>
      <c r="C80" s="6" t="s">
        <v>42</v>
      </c>
      <c r="D80" s="6">
        <v>4</v>
      </c>
      <c r="E80" s="17"/>
      <c r="F80" s="17">
        <f t="shared" ref="F80:F89" si="3">D80*E80</f>
        <v>0</v>
      </c>
    </row>
    <row r="81" spans="1:6" s="1" customFormat="1" ht="14.25" x14ac:dyDescent="0.2">
      <c r="A81" s="6" t="s">
        <v>13</v>
      </c>
      <c r="B81" s="7" t="s">
        <v>155</v>
      </c>
      <c r="C81" s="6" t="s">
        <v>42</v>
      </c>
      <c r="D81" s="6">
        <v>10</v>
      </c>
      <c r="E81" s="17"/>
      <c r="F81" s="17">
        <f t="shared" si="3"/>
        <v>0</v>
      </c>
    </row>
    <row r="82" spans="1:6" s="1" customFormat="1" ht="14.25" x14ac:dyDescent="0.2">
      <c r="A82" s="6" t="s">
        <v>15</v>
      </c>
      <c r="B82" s="7" t="s">
        <v>156</v>
      </c>
      <c r="C82" s="6" t="s">
        <v>42</v>
      </c>
      <c r="D82" s="6">
        <v>2</v>
      </c>
      <c r="E82" s="17"/>
      <c r="F82" s="17">
        <f t="shared" si="3"/>
        <v>0</v>
      </c>
    </row>
    <row r="83" spans="1:6" s="1" customFormat="1" ht="14.25" x14ac:dyDescent="0.2">
      <c r="A83" s="6" t="s">
        <v>17</v>
      </c>
      <c r="B83" s="7" t="s">
        <v>157</v>
      </c>
      <c r="C83" s="6" t="s">
        <v>42</v>
      </c>
      <c r="D83" s="6">
        <v>2</v>
      </c>
      <c r="E83" s="17"/>
      <c r="F83" s="17">
        <f t="shared" si="3"/>
        <v>0</v>
      </c>
    </row>
    <row r="84" spans="1:6" s="1" customFormat="1" ht="14.25" x14ac:dyDescent="0.2">
      <c r="A84" s="6" t="s">
        <v>19</v>
      </c>
      <c r="B84" s="7" t="s">
        <v>158</v>
      </c>
      <c r="C84" s="6" t="s">
        <v>42</v>
      </c>
      <c r="D84" s="6">
        <v>44</v>
      </c>
      <c r="E84" s="17"/>
      <c r="F84" s="17">
        <f t="shared" si="3"/>
        <v>0</v>
      </c>
    </row>
    <row r="85" spans="1:6" s="1" customFormat="1" ht="14.25" x14ac:dyDescent="0.2">
      <c r="A85" s="6" t="s">
        <v>21</v>
      </c>
      <c r="B85" s="7" t="s">
        <v>159</v>
      </c>
      <c r="C85" s="6" t="s">
        <v>42</v>
      </c>
      <c r="D85" s="6">
        <v>10</v>
      </c>
      <c r="E85" s="17"/>
      <c r="F85" s="17">
        <f t="shared" si="3"/>
        <v>0</v>
      </c>
    </row>
    <row r="86" spans="1:6" s="1" customFormat="1" ht="14.25" x14ac:dyDescent="0.2">
      <c r="A86" s="6" t="s">
        <v>23</v>
      </c>
      <c r="B86" s="7" t="s">
        <v>160</v>
      </c>
      <c r="C86" s="6" t="s">
        <v>42</v>
      </c>
      <c r="D86" s="6">
        <v>3</v>
      </c>
      <c r="E86" s="17"/>
      <c r="F86" s="17">
        <f t="shared" si="3"/>
        <v>0</v>
      </c>
    </row>
    <row r="87" spans="1:6" s="1" customFormat="1" ht="24" x14ac:dyDescent="0.2">
      <c r="A87" s="6" t="s">
        <v>34</v>
      </c>
      <c r="B87" s="7" t="s">
        <v>161</v>
      </c>
      <c r="C87" s="6" t="s">
        <v>42</v>
      </c>
      <c r="D87" s="6">
        <v>5</v>
      </c>
      <c r="E87" s="17"/>
      <c r="F87" s="17">
        <f t="shared" si="3"/>
        <v>0</v>
      </c>
    </row>
    <row r="88" spans="1:6" s="1" customFormat="1" ht="24" x14ac:dyDescent="0.2">
      <c r="A88" s="6" t="s">
        <v>36</v>
      </c>
      <c r="B88" s="7" t="s">
        <v>162</v>
      </c>
      <c r="C88" s="6" t="s">
        <v>42</v>
      </c>
      <c r="D88" s="6">
        <v>4</v>
      </c>
      <c r="E88" s="17"/>
      <c r="F88" s="17">
        <f t="shared" si="3"/>
        <v>0</v>
      </c>
    </row>
    <row r="89" spans="1:6" s="1" customFormat="1" ht="14.25" x14ac:dyDescent="0.2">
      <c r="A89" s="6" t="s">
        <v>38</v>
      </c>
      <c r="B89" s="7" t="s">
        <v>210</v>
      </c>
      <c r="C89" s="6" t="s">
        <v>42</v>
      </c>
      <c r="D89" s="6">
        <v>1</v>
      </c>
      <c r="E89" s="17"/>
      <c r="F89" s="17">
        <f t="shared" si="3"/>
        <v>0</v>
      </c>
    </row>
    <row r="90" spans="1:6" s="1" customFormat="1" ht="14.25" x14ac:dyDescent="0.2">
      <c r="A90" s="5" t="s">
        <v>6</v>
      </c>
      <c r="B90" s="18" t="s">
        <v>153</v>
      </c>
      <c r="C90" s="18"/>
      <c r="D90" s="18"/>
      <c r="E90" s="18"/>
      <c r="F90" s="20">
        <f>SUM(F80:F89)</f>
        <v>0</v>
      </c>
    </row>
    <row r="91" spans="1:6" s="5" customFormat="1" ht="14.25" customHeight="1" x14ac:dyDescent="0.2">
      <c r="A91" s="5" t="s">
        <v>6</v>
      </c>
    </row>
    <row r="92" spans="1:6" s="5" customFormat="1" ht="14.25" customHeight="1" x14ac:dyDescent="0.2">
      <c r="A92" s="5" t="s">
        <v>6</v>
      </c>
    </row>
    <row r="93" spans="1:6" s="1" customFormat="1" ht="14.25" x14ac:dyDescent="0.2">
      <c r="A93" s="5" t="s">
        <v>6</v>
      </c>
      <c r="B93" s="24" t="s">
        <v>16</v>
      </c>
      <c r="C93" s="5"/>
      <c r="D93" s="5"/>
      <c r="E93" s="5"/>
      <c r="F93" s="5"/>
    </row>
    <row r="94" spans="1:6" s="5" customFormat="1" ht="7.9" customHeight="1" x14ac:dyDescent="0.2">
      <c r="A94" s="5" t="s">
        <v>6</v>
      </c>
    </row>
    <row r="95" spans="1:6" s="1" customFormat="1" ht="14.25" x14ac:dyDescent="0.2">
      <c r="A95" s="6" t="s">
        <v>11</v>
      </c>
      <c r="B95" s="7" t="s">
        <v>163</v>
      </c>
      <c r="C95" s="6" t="s">
        <v>131</v>
      </c>
      <c r="D95" s="6">
        <v>1</v>
      </c>
      <c r="E95" s="17"/>
      <c r="F95" s="17">
        <f t="shared" ref="F95:F100" si="4">D95*E95</f>
        <v>0</v>
      </c>
    </row>
    <row r="96" spans="1:6" s="1" customFormat="1" ht="14.25" x14ac:dyDescent="0.2">
      <c r="A96" s="6" t="s">
        <v>13</v>
      </c>
      <c r="B96" s="7" t="s">
        <v>164</v>
      </c>
      <c r="C96" s="6" t="s">
        <v>42</v>
      </c>
      <c r="D96" s="6">
        <v>26</v>
      </c>
      <c r="E96" s="17"/>
      <c r="F96" s="17">
        <f t="shared" si="4"/>
        <v>0</v>
      </c>
    </row>
    <row r="97" spans="1:6" s="1" customFormat="1" ht="14.25" x14ac:dyDescent="0.2">
      <c r="A97" s="6" t="s">
        <v>15</v>
      </c>
      <c r="B97" s="7" t="s">
        <v>165</v>
      </c>
      <c r="C97" s="6" t="s">
        <v>42</v>
      </c>
      <c r="D97" s="6">
        <v>10</v>
      </c>
      <c r="E97" s="17"/>
      <c r="F97" s="17">
        <f t="shared" si="4"/>
        <v>0</v>
      </c>
    </row>
    <row r="98" spans="1:6" s="1" customFormat="1" ht="14.25" x14ac:dyDescent="0.2">
      <c r="A98" s="6" t="s">
        <v>17</v>
      </c>
      <c r="B98" s="7" t="s">
        <v>166</v>
      </c>
      <c r="C98" s="6" t="s">
        <v>42</v>
      </c>
      <c r="D98" s="6">
        <v>46</v>
      </c>
      <c r="E98" s="17"/>
      <c r="F98" s="17">
        <f t="shared" si="4"/>
        <v>0</v>
      </c>
    </row>
    <row r="99" spans="1:6" s="1" customFormat="1" ht="14.25" x14ac:dyDescent="0.2">
      <c r="A99" s="6" t="s">
        <v>19</v>
      </c>
      <c r="B99" s="7" t="s">
        <v>167</v>
      </c>
      <c r="C99" s="6" t="s">
        <v>131</v>
      </c>
      <c r="D99" s="6">
        <v>1</v>
      </c>
      <c r="E99" s="17"/>
      <c r="F99" s="17">
        <f t="shared" si="4"/>
        <v>0</v>
      </c>
    </row>
    <row r="100" spans="1:6" s="1" customFormat="1" ht="14.25" x14ac:dyDescent="0.2">
      <c r="A100" s="6" t="s">
        <v>21</v>
      </c>
      <c r="B100" s="7" t="s">
        <v>168</v>
      </c>
      <c r="C100" s="6" t="s">
        <v>131</v>
      </c>
      <c r="D100" s="6">
        <v>1</v>
      </c>
      <c r="E100" s="17"/>
      <c r="F100" s="17">
        <f t="shared" si="4"/>
        <v>0</v>
      </c>
    </row>
    <row r="101" spans="1:6" s="1" customFormat="1" ht="14.25" x14ac:dyDescent="0.2">
      <c r="A101" s="5" t="s">
        <v>6</v>
      </c>
      <c r="B101" s="18" t="s">
        <v>153</v>
      </c>
      <c r="C101" s="18"/>
      <c r="D101" s="18"/>
      <c r="E101" s="18"/>
      <c r="F101" s="20">
        <f>SUM(F95:F100)</f>
        <v>0</v>
      </c>
    </row>
    <row r="102" spans="1:6" s="5" customFormat="1" ht="14.25" customHeight="1" x14ac:dyDescent="0.2">
      <c r="A102" s="5" t="s">
        <v>6</v>
      </c>
    </row>
    <row r="103" spans="1:6" s="5" customFormat="1" ht="14.25" customHeight="1" x14ac:dyDescent="0.2">
      <c r="A103" s="5" t="s">
        <v>6</v>
      </c>
    </row>
    <row r="104" spans="1:6" s="1" customFormat="1" ht="14.25" x14ac:dyDescent="0.2">
      <c r="A104" s="5" t="s">
        <v>6</v>
      </c>
      <c r="B104" s="24" t="s">
        <v>18</v>
      </c>
      <c r="C104" s="5"/>
      <c r="D104" s="5"/>
      <c r="E104" s="5"/>
      <c r="F104" s="5"/>
    </row>
    <row r="105" spans="1:6" s="5" customFormat="1" ht="7.9" customHeight="1" x14ac:dyDescent="0.2">
      <c r="A105" s="5" t="s">
        <v>6</v>
      </c>
    </row>
    <row r="106" spans="1:6" s="1" customFormat="1" ht="14.25" x14ac:dyDescent="0.2">
      <c r="A106" s="6" t="s">
        <v>6</v>
      </c>
      <c r="B106" s="8" t="s">
        <v>169</v>
      </c>
      <c r="C106" s="6"/>
      <c r="D106" s="6"/>
      <c r="E106" s="6"/>
      <c r="F106" s="6"/>
    </row>
    <row r="107" spans="1:6" s="1" customFormat="1" ht="24" x14ac:dyDescent="0.2">
      <c r="A107" s="6" t="s">
        <v>11</v>
      </c>
      <c r="B107" s="7" t="s">
        <v>170</v>
      </c>
      <c r="C107" s="6" t="s">
        <v>42</v>
      </c>
      <c r="D107" s="6">
        <v>1</v>
      </c>
      <c r="E107" s="17"/>
      <c r="F107" s="17">
        <f t="shared" ref="F107:F125" si="5">D107*E107</f>
        <v>0</v>
      </c>
    </row>
    <row r="108" spans="1:6" s="1" customFormat="1" ht="14.25" x14ac:dyDescent="0.2">
      <c r="A108" s="6" t="s">
        <v>13</v>
      </c>
      <c r="B108" s="7" t="s">
        <v>171</v>
      </c>
      <c r="C108" s="6" t="s">
        <v>42</v>
      </c>
      <c r="D108" s="6">
        <v>1</v>
      </c>
      <c r="E108" s="17"/>
      <c r="F108" s="17">
        <f t="shared" si="5"/>
        <v>0</v>
      </c>
    </row>
    <row r="109" spans="1:6" s="1" customFormat="1" ht="24" x14ac:dyDescent="0.2">
      <c r="A109" s="6" t="s">
        <v>15</v>
      </c>
      <c r="B109" s="7" t="s">
        <v>172</v>
      </c>
      <c r="C109" s="6" t="s">
        <v>42</v>
      </c>
      <c r="D109" s="6">
        <v>1</v>
      </c>
      <c r="E109" s="17"/>
      <c r="F109" s="17">
        <f t="shared" si="5"/>
        <v>0</v>
      </c>
    </row>
    <row r="110" spans="1:6" s="1" customFormat="1" ht="14.25" x14ac:dyDescent="0.2">
      <c r="A110" s="6" t="s">
        <v>17</v>
      </c>
      <c r="B110" s="7" t="s">
        <v>173</v>
      </c>
      <c r="C110" s="6" t="s">
        <v>42</v>
      </c>
      <c r="D110" s="6">
        <v>1</v>
      </c>
      <c r="E110" s="17"/>
      <c r="F110" s="17">
        <f t="shared" si="5"/>
        <v>0</v>
      </c>
    </row>
    <row r="111" spans="1:6" s="1" customFormat="1" ht="14.25" x14ac:dyDescent="0.2">
      <c r="A111" s="6" t="s">
        <v>19</v>
      </c>
      <c r="B111" s="7" t="s">
        <v>174</v>
      </c>
      <c r="C111" s="6" t="s">
        <v>42</v>
      </c>
      <c r="D111" s="6">
        <v>1</v>
      </c>
      <c r="E111" s="17"/>
      <c r="F111" s="17">
        <f t="shared" si="5"/>
        <v>0</v>
      </c>
    </row>
    <row r="112" spans="1:6" s="1" customFormat="1" ht="14.25" x14ac:dyDescent="0.2">
      <c r="A112" s="6" t="s">
        <v>21</v>
      </c>
      <c r="B112" s="7" t="s">
        <v>175</v>
      </c>
      <c r="C112" s="6" t="s">
        <v>42</v>
      </c>
      <c r="D112" s="6">
        <v>1</v>
      </c>
      <c r="E112" s="17"/>
      <c r="F112" s="17">
        <f t="shared" si="5"/>
        <v>0</v>
      </c>
    </row>
    <row r="113" spans="1:6" s="1" customFormat="1" ht="14.25" x14ac:dyDescent="0.2">
      <c r="A113" s="6" t="s">
        <v>23</v>
      </c>
      <c r="B113" s="7" t="s">
        <v>176</v>
      </c>
      <c r="C113" s="6" t="s">
        <v>42</v>
      </c>
      <c r="D113" s="6">
        <v>13</v>
      </c>
      <c r="E113" s="17"/>
      <c r="F113" s="17">
        <f t="shared" si="5"/>
        <v>0</v>
      </c>
    </row>
    <row r="114" spans="1:6" s="1" customFormat="1" ht="14.25" x14ac:dyDescent="0.2">
      <c r="A114" s="6" t="s">
        <v>34</v>
      </c>
      <c r="B114" s="7" t="s">
        <v>177</v>
      </c>
      <c r="C114" s="6" t="s">
        <v>42</v>
      </c>
      <c r="D114" s="6">
        <v>28</v>
      </c>
      <c r="E114" s="17"/>
      <c r="F114" s="17">
        <f t="shared" si="5"/>
        <v>0</v>
      </c>
    </row>
    <row r="115" spans="1:6" s="1" customFormat="1" ht="14.25" x14ac:dyDescent="0.2">
      <c r="A115" s="6" t="s">
        <v>36</v>
      </c>
      <c r="B115" s="7" t="s">
        <v>178</v>
      </c>
      <c r="C115" s="6" t="s">
        <v>42</v>
      </c>
      <c r="D115" s="6">
        <v>1</v>
      </c>
      <c r="E115" s="17"/>
      <c r="F115" s="17">
        <f t="shared" si="5"/>
        <v>0</v>
      </c>
    </row>
    <row r="116" spans="1:6" s="1" customFormat="1" ht="14.25" x14ac:dyDescent="0.2">
      <c r="A116" s="6" t="s">
        <v>38</v>
      </c>
      <c r="B116" s="7" t="s">
        <v>179</v>
      </c>
      <c r="C116" s="6" t="s">
        <v>42</v>
      </c>
      <c r="D116" s="6">
        <v>1</v>
      </c>
      <c r="E116" s="17"/>
      <c r="F116" s="17">
        <f t="shared" si="5"/>
        <v>0</v>
      </c>
    </row>
    <row r="117" spans="1:6" s="1" customFormat="1" ht="14.25" x14ac:dyDescent="0.2">
      <c r="A117" s="6" t="s">
        <v>40</v>
      </c>
      <c r="B117" s="7" t="s">
        <v>180</v>
      </c>
      <c r="C117" s="6" t="s">
        <v>42</v>
      </c>
      <c r="D117" s="6">
        <v>2</v>
      </c>
      <c r="E117" s="17"/>
      <c r="F117" s="17">
        <f t="shared" si="5"/>
        <v>0</v>
      </c>
    </row>
    <row r="118" spans="1:6" s="1" customFormat="1" ht="24" x14ac:dyDescent="0.2">
      <c r="A118" s="6" t="s">
        <v>43</v>
      </c>
      <c r="B118" s="7" t="s">
        <v>181</v>
      </c>
      <c r="C118" s="6" t="s">
        <v>42</v>
      </c>
      <c r="D118" s="6">
        <v>4</v>
      </c>
      <c r="E118" s="17"/>
      <c r="F118" s="17">
        <f t="shared" si="5"/>
        <v>0</v>
      </c>
    </row>
    <row r="119" spans="1:6" s="1" customFormat="1" ht="14.25" x14ac:dyDescent="0.2">
      <c r="A119" s="6" t="s">
        <v>45</v>
      </c>
      <c r="B119" s="7" t="s">
        <v>182</v>
      </c>
      <c r="C119" s="6" t="s">
        <v>42</v>
      </c>
      <c r="D119" s="6">
        <v>160</v>
      </c>
      <c r="E119" s="17"/>
      <c r="F119" s="17">
        <f t="shared" si="5"/>
        <v>0</v>
      </c>
    </row>
    <row r="120" spans="1:6" s="1" customFormat="1" ht="14.25" x14ac:dyDescent="0.2">
      <c r="A120" s="6" t="s">
        <v>47</v>
      </c>
      <c r="B120" s="7" t="s">
        <v>183</v>
      </c>
      <c r="C120" s="6" t="s">
        <v>42</v>
      </c>
      <c r="D120" s="6">
        <v>50</v>
      </c>
      <c r="E120" s="17"/>
      <c r="F120" s="17">
        <f t="shared" si="5"/>
        <v>0</v>
      </c>
    </row>
    <row r="121" spans="1:6" s="1" customFormat="1" ht="14.25" x14ac:dyDescent="0.2">
      <c r="A121" s="6" t="s">
        <v>49</v>
      </c>
      <c r="B121" s="7" t="s">
        <v>184</v>
      </c>
      <c r="C121" s="6" t="s">
        <v>42</v>
      </c>
      <c r="D121" s="6">
        <v>10</v>
      </c>
      <c r="E121" s="17"/>
      <c r="F121" s="17">
        <f t="shared" si="5"/>
        <v>0</v>
      </c>
    </row>
    <row r="122" spans="1:6" s="1" customFormat="1" ht="14.25" x14ac:dyDescent="0.2">
      <c r="A122" s="6" t="s">
        <v>51</v>
      </c>
      <c r="B122" s="7" t="s">
        <v>185</v>
      </c>
      <c r="C122" s="6" t="s">
        <v>42</v>
      </c>
      <c r="D122" s="6">
        <v>15</v>
      </c>
      <c r="E122" s="17"/>
      <c r="F122" s="17">
        <f t="shared" si="5"/>
        <v>0</v>
      </c>
    </row>
    <row r="123" spans="1:6" s="1" customFormat="1" ht="14.25" x14ac:dyDescent="0.2">
      <c r="A123" s="6" t="s">
        <v>53</v>
      </c>
      <c r="B123" s="7" t="s">
        <v>186</v>
      </c>
      <c r="C123" s="6" t="s">
        <v>42</v>
      </c>
      <c r="D123" s="6">
        <v>3</v>
      </c>
      <c r="E123" s="17"/>
      <c r="F123" s="17">
        <f t="shared" si="5"/>
        <v>0</v>
      </c>
    </row>
    <row r="124" spans="1:6" s="1" customFormat="1" ht="24" x14ac:dyDescent="0.2">
      <c r="A124" s="6" t="s">
        <v>55</v>
      </c>
      <c r="B124" s="7" t="s">
        <v>187</v>
      </c>
      <c r="C124" s="6" t="s">
        <v>131</v>
      </c>
      <c r="D124" s="6">
        <v>1</v>
      </c>
      <c r="E124" s="17"/>
      <c r="F124" s="17">
        <f t="shared" si="5"/>
        <v>0</v>
      </c>
    </row>
    <row r="125" spans="1:6" s="1" customFormat="1" ht="14.25" x14ac:dyDescent="0.2">
      <c r="A125" s="6" t="s">
        <v>57</v>
      </c>
      <c r="B125" s="7" t="s">
        <v>188</v>
      </c>
      <c r="C125" s="6" t="s">
        <v>131</v>
      </c>
      <c r="D125" s="6">
        <v>1</v>
      </c>
      <c r="E125" s="17"/>
      <c r="F125" s="17">
        <f t="shared" si="5"/>
        <v>0</v>
      </c>
    </row>
    <row r="126" spans="1:6" s="1" customFormat="1" ht="14.25" x14ac:dyDescent="0.2">
      <c r="A126" s="5" t="s">
        <v>6</v>
      </c>
      <c r="B126" s="18" t="s">
        <v>153</v>
      </c>
      <c r="C126" s="18"/>
      <c r="D126" s="18"/>
      <c r="E126" s="18"/>
      <c r="F126" s="20">
        <f>SUM(F107:F125)</f>
        <v>0</v>
      </c>
    </row>
    <row r="127" spans="1:6" s="1" customFormat="1" ht="14.25" x14ac:dyDescent="0.2">
      <c r="A127" s="18" t="s">
        <v>6</v>
      </c>
      <c r="B127" s="18" t="s">
        <v>153</v>
      </c>
      <c r="C127" s="18"/>
      <c r="D127" s="18"/>
      <c r="E127" s="18"/>
      <c r="F127" s="20">
        <f>SUM(F126)</f>
        <v>0</v>
      </c>
    </row>
    <row r="128" spans="1:6" s="5" customFormat="1" ht="14.25" customHeight="1" x14ac:dyDescent="0.2">
      <c r="A128" s="13" t="s">
        <v>6</v>
      </c>
      <c r="B128" s="25"/>
      <c r="C128" s="13"/>
      <c r="D128" s="13"/>
      <c r="E128" s="13"/>
      <c r="F128" s="13"/>
    </row>
    <row r="129" spans="1:6" s="5" customFormat="1" ht="14.25" customHeight="1" x14ac:dyDescent="0.2">
      <c r="A129" s="5" t="s">
        <v>6</v>
      </c>
    </row>
    <row r="130" spans="1:6" s="1" customFormat="1" ht="14.25" x14ac:dyDescent="0.2">
      <c r="A130" s="5" t="s">
        <v>6</v>
      </c>
      <c r="B130" s="24" t="s">
        <v>20</v>
      </c>
      <c r="C130" s="5"/>
      <c r="D130" s="5"/>
      <c r="E130" s="5"/>
      <c r="F130" s="5"/>
    </row>
    <row r="131" spans="1:6" s="5" customFormat="1" ht="7.9" customHeight="1" x14ac:dyDescent="0.2">
      <c r="A131" s="5" t="s">
        <v>6</v>
      </c>
    </row>
    <row r="132" spans="1:6" s="1" customFormat="1" ht="24" x14ac:dyDescent="0.2">
      <c r="A132" s="6" t="s">
        <v>11</v>
      </c>
      <c r="B132" s="7" t="s">
        <v>189</v>
      </c>
      <c r="C132" s="6" t="s">
        <v>131</v>
      </c>
      <c r="D132" s="6">
        <v>1</v>
      </c>
      <c r="E132" s="17"/>
      <c r="F132" s="17">
        <f>D132*E132</f>
        <v>0</v>
      </c>
    </row>
    <row r="133" spans="1:6" s="1" customFormat="1" ht="24" x14ac:dyDescent="0.2">
      <c r="A133" s="6" t="s">
        <v>13</v>
      </c>
      <c r="B133" s="7" t="s">
        <v>190</v>
      </c>
      <c r="C133" s="6" t="s">
        <v>131</v>
      </c>
      <c r="D133" s="6">
        <v>1</v>
      </c>
      <c r="E133" s="17"/>
      <c r="F133" s="17">
        <f>D133*E133</f>
        <v>0</v>
      </c>
    </row>
    <row r="134" spans="1:6" s="1" customFormat="1" ht="14.25" x14ac:dyDescent="0.2">
      <c r="A134" s="5" t="s">
        <v>6</v>
      </c>
      <c r="B134" s="18" t="s">
        <v>153</v>
      </c>
      <c r="C134" s="18"/>
      <c r="D134" s="18"/>
      <c r="E134" s="18"/>
      <c r="F134" s="20">
        <f>SUM(F132:F133)</f>
        <v>0</v>
      </c>
    </row>
    <row r="135" spans="1:6" s="5" customFormat="1" ht="14.25" customHeight="1" x14ac:dyDescent="0.2">
      <c r="A135" s="5" t="s">
        <v>6</v>
      </c>
    </row>
    <row r="136" spans="1:6" s="5" customFormat="1" ht="14.25" customHeight="1" x14ac:dyDescent="0.2">
      <c r="A136" s="13" t="s">
        <v>6</v>
      </c>
      <c r="B136" s="25"/>
      <c r="C136" s="13"/>
      <c r="D136" s="13"/>
      <c r="E136" s="13"/>
      <c r="F136" s="13"/>
    </row>
    <row r="137" spans="1:6" s="1" customFormat="1" ht="14.25" x14ac:dyDescent="0.2">
      <c r="A137" s="5" t="s">
        <v>6</v>
      </c>
      <c r="B137" s="24" t="s">
        <v>22</v>
      </c>
      <c r="C137" s="5"/>
      <c r="D137" s="5"/>
      <c r="E137" s="5"/>
      <c r="F137" s="5"/>
    </row>
    <row r="138" spans="1:6" s="5" customFormat="1" ht="7.9" customHeight="1" x14ac:dyDescent="0.2">
      <c r="A138" s="5" t="s">
        <v>6</v>
      </c>
    </row>
    <row r="139" spans="1:6" s="1" customFormat="1" ht="14.25" x14ac:dyDescent="0.2">
      <c r="A139" s="6" t="s">
        <v>11</v>
      </c>
      <c r="B139" s="7" t="s">
        <v>191</v>
      </c>
      <c r="C139" s="6" t="s">
        <v>192</v>
      </c>
      <c r="D139" s="6">
        <v>15</v>
      </c>
      <c r="E139" s="17"/>
      <c r="F139" s="17">
        <f t="shared" ref="F139:F149" si="6">D139*E139</f>
        <v>0</v>
      </c>
    </row>
    <row r="140" spans="1:6" s="1" customFormat="1" ht="14.25" x14ac:dyDescent="0.2">
      <c r="A140" s="6" t="s">
        <v>13</v>
      </c>
      <c r="B140" s="7" t="s">
        <v>193</v>
      </c>
      <c r="C140" s="6" t="s">
        <v>192</v>
      </c>
      <c r="D140" s="6">
        <v>20</v>
      </c>
      <c r="E140" s="17"/>
      <c r="F140" s="17">
        <f t="shared" si="6"/>
        <v>0</v>
      </c>
    </row>
    <row r="141" spans="1:6" s="1" customFormat="1" ht="14.25" x14ac:dyDescent="0.2">
      <c r="A141" s="6" t="s">
        <v>15</v>
      </c>
      <c r="B141" s="7" t="s">
        <v>194</v>
      </c>
      <c r="C141" s="6" t="s">
        <v>192</v>
      </c>
      <c r="D141" s="6">
        <v>20</v>
      </c>
      <c r="E141" s="17"/>
      <c r="F141" s="17">
        <f t="shared" si="6"/>
        <v>0</v>
      </c>
    </row>
    <row r="142" spans="1:6" s="1" customFormat="1" ht="24" x14ac:dyDescent="0.2">
      <c r="A142" s="6" t="s">
        <v>17</v>
      </c>
      <c r="B142" s="7" t="s">
        <v>195</v>
      </c>
      <c r="C142" s="6" t="s">
        <v>192</v>
      </c>
      <c r="D142" s="6">
        <v>20</v>
      </c>
      <c r="E142" s="17"/>
      <c r="F142" s="17">
        <f t="shared" si="6"/>
        <v>0</v>
      </c>
    </row>
    <row r="143" spans="1:6" s="1" customFormat="1" ht="14.25" x14ac:dyDescent="0.2">
      <c r="A143" s="6" t="s">
        <v>19</v>
      </c>
      <c r="B143" s="7" t="s">
        <v>196</v>
      </c>
      <c r="C143" s="6" t="s">
        <v>192</v>
      </c>
      <c r="D143" s="6">
        <v>40</v>
      </c>
      <c r="E143" s="17"/>
      <c r="F143" s="17">
        <f t="shared" si="6"/>
        <v>0</v>
      </c>
    </row>
    <row r="144" spans="1:6" s="1" customFormat="1" ht="36" x14ac:dyDescent="0.2">
      <c r="A144" s="6" t="s">
        <v>21</v>
      </c>
      <c r="B144" s="7" t="s">
        <v>197</v>
      </c>
      <c r="C144" s="6" t="s">
        <v>192</v>
      </c>
      <c r="D144" s="6">
        <v>6</v>
      </c>
      <c r="E144" s="17"/>
      <c r="F144" s="17">
        <f t="shared" si="6"/>
        <v>0</v>
      </c>
    </row>
    <row r="145" spans="1:6" s="1" customFormat="1" ht="14.25" x14ac:dyDescent="0.2">
      <c r="A145" s="6" t="s">
        <v>23</v>
      </c>
      <c r="B145" s="7" t="s">
        <v>198</v>
      </c>
      <c r="C145" s="6" t="s">
        <v>192</v>
      </c>
      <c r="D145" s="6">
        <v>15</v>
      </c>
      <c r="E145" s="17"/>
      <c r="F145" s="17">
        <f t="shared" si="6"/>
        <v>0</v>
      </c>
    </row>
    <row r="146" spans="1:6" s="1" customFormat="1" ht="24" x14ac:dyDescent="0.2">
      <c r="A146" s="6" t="s">
        <v>34</v>
      </c>
      <c r="B146" s="7" t="s">
        <v>199</v>
      </c>
      <c r="C146" s="6" t="s">
        <v>192</v>
      </c>
      <c r="D146" s="6">
        <v>5</v>
      </c>
      <c r="E146" s="17"/>
      <c r="F146" s="17">
        <f t="shared" si="6"/>
        <v>0</v>
      </c>
    </row>
    <row r="147" spans="1:6" s="1" customFormat="1" ht="36" x14ac:dyDescent="0.2">
      <c r="A147" s="6" t="s">
        <v>36</v>
      </c>
      <c r="B147" s="7" t="s">
        <v>200</v>
      </c>
      <c r="C147" s="6" t="s">
        <v>192</v>
      </c>
      <c r="D147" s="6">
        <v>15</v>
      </c>
      <c r="E147" s="17"/>
      <c r="F147" s="17">
        <f t="shared" si="6"/>
        <v>0</v>
      </c>
    </row>
    <row r="148" spans="1:6" s="1" customFormat="1" ht="24" x14ac:dyDescent="0.2">
      <c r="A148" s="6" t="s">
        <v>38</v>
      </c>
      <c r="B148" s="7" t="s">
        <v>201</v>
      </c>
      <c r="C148" s="6" t="s">
        <v>192</v>
      </c>
      <c r="D148" s="6">
        <v>30</v>
      </c>
      <c r="E148" s="17"/>
      <c r="F148" s="17">
        <f t="shared" si="6"/>
        <v>0</v>
      </c>
    </row>
    <row r="149" spans="1:6" s="1" customFormat="1" ht="14.25" x14ac:dyDescent="0.2">
      <c r="A149" s="6" t="s">
        <v>40</v>
      </c>
      <c r="B149" s="7" t="s">
        <v>202</v>
      </c>
      <c r="C149" s="6" t="s">
        <v>192</v>
      </c>
      <c r="D149" s="6">
        <v>20</v>
      </c>
      <c r="E149" s="17"/>
      <c r="F149" s="17">
        <f t="shared" si="6"/>
        <v>0</v>
      </c>
    </row>
    <row r="150" spans="1:6" s="1" customFormat="1" ht="14.25" x14ac:dyDescent="0.2">
      <c r="A150" s="5" t="s">
        <v>6</v>
      </c>
      <c r="B150" s="18" t="s">
        <v>153</v>
      </c>
      <c r="C150" s="18"/>
      <c r="D150" s="18"/>
      <c r="E150" s="18"/>
      <c r="F150" s="20">
        <f>SUM(F139:F149)</f>
        <v>0</v>
      </c>
    </row>
    <row r="151" spans="1:6" s="5" customFormat="1" ht="14.25" customHeight="1" x14ac:dyDescent="0.2">
      <c r="A151" s="5" t="s">
        <v>6</v>
      </c>
    </row>
    <row r="152" spans="1:6" s="5" customFormat="1" ht="14.25" customHeight="1" x14ac:dyDescent="0.2">
      <c r="A152" s="5" t="s">
        <v>6</v>
      </c>
    </row>
    <row r="153" spans="1:6" s="1" customFormat="1" ht="14.25" x14ac:dyDescent="0.2">
      <c r="A153" s="5" t="s">
        <v>6</v>
      </c>
      <c r="B153" s="24" t="s">
        <v>24</v>
      </c>
      <c r="C153" s="5"/>
      <c r="D153" s="5"/>
      <c r="E153" s="5"/>
      <c r="F153" s="5"/>
    </row>
    <row r="154" spans="1:6" s="5" customFormat="1" ht="7.9" customHeight="1" x14ac:dyDescent="0.2">
      <c r="A154" s="5" t="s">
        <v>6</v>
      </c>
    </row>
    <row r="155" spans="1:6" s="1" customFormat="1" ht="24" x14ac:dyDescent="0.2">
      <c r="A155" s="6" t="s">
        <v>11</v>
      </c>
      <c r="B155" s="7" t="s">
        <v>203</v>
      </c>
      <c r="C155" s="6" t="s">
        <v>192</v>
      </c>
      <c r="D155" s="6">
        <v>20</v>
      </c>
      <c r="E155" s="17"/>
      <c r="F155" s="17">
        <f>D155*E155</f>
        <v>0</v>
      </c>
    </row>
    <row r="156" spans="1:6" s="1" customFormat="1" ht="14.25" x14ac:dyDescent="0.2">
      <c r="A156" s="5" t="s">
        <v>6</v>
      </c>
      <c r="B156" s="18" t="s">
        <v>153</v>
      </c>
      <c r="C156" s="18"/>
      <c r="D156" s="18"/>
      <c r="E156" s="18"/>
      <c r="F156" s="20">
        <f>SUM(F155:F155)</f>
        <v>0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m.preisner</cp:lastModifiedBy>
  <cp:lastPrinted>2022-06-11T16:39:18Z</cp:lastPrinted>
  <dcterms:modified xsi:type="dcterms:W3CDTF">2022-06-29T11:47:01Z</dcterms:modified>
</cp:coreProperties>
</file>